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filterPrivacy="1"/>
  <xr:revisionPtr revIDLastSave="0" documentId="13_ncr:1_{6EE405D2-6DCB-4920-9166-214DC1A2FAE9}" xr6:coauthVersionLast="44" xr6:coauthVersionMax="44" xr10:uidLastSave="{00000000-0000-0000-0000-000000000000}"/>
  <bookViews>
    <workbookView xWindow="-110" yWindow="-110" windowWidth="19420" windowHeight="10420" xr2:uid="{00000000-000D-0000-FFFF-FFFF00000000}"/>
  </bookViews>
  <sheets>
    <sheet name="2016" sheetId="5" r:id="rId1"/>
    <sheet name="2016 Principales Grupos Edit." sheetId="6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</externalReferences>
  <definedNames>
    <definedName name="\B">[1]FRECEFECBAILEYS!#REF!</definedName>
    <definedName name="\P">[1]FRECEFECBAILEYS!#REF!</definedName>
    <definedName name="\z">#REF!</definedName>
    <definedName name="____ana1">[2]isla97!$A$17:$T$355</definedName>
    <definedName name="____ANA98">[2]ISLA98!$A$3:$R$574</definedName>
    <definedName name="____E3">#REF!</definedName>
    <definedName name="____res2">#REF!</definedName>
    <definedName name="___ana1">[2]isla97!$A$17:$T$355</definedName>
    <definedName name="___ANA98">[2]ISLA98!$A$3:$R$574</definedName>
    <definedName name="___E3">#REF!</definedName>
    <definedName name="___RCA2">[0]!___RCA2</definedName>
    <definedName name="___res2">#REF!</definedName>
    <definedName name="__ana1">[2]isla97!$A$17:$T$355</definedName>
    <definedName name="__ANA98">[2]ISLA98!$A$3:$R$574</definedName>
    <definedName name="__E3">#REF!</definedName>
    <definedName name="__RCA2">[0]!__RCA2</definedName>
    <definedName name="__res2">#REF!</definedName>
    <definedName name="_ana1">[2]isla97!$A$17:$T$355</definedName>
    <definedName name="_ANA98">[2]ISLA98!$A$3:$R$574</definedName>
    <definedName name="_E3">#REF!</definedName>
    <definedName name="_RCA2">[0]!_RCA2</definedName>
    <definedName name="_res2">#REF!</definedName>
    <definedName name="A">#REF!</definedName>
    <definedName name="A_impresión_IM">#REF!</definedName>
    <definedName name="AA">#REF!</definedName>
    <definedName name="aaa">#REF!</definedName>
    <definedName name="aero">[3]madre!$A$21:$O$52</definedName>
    <definedName name="aero1">[3]madre!$A$19:$O$52</definedName>
    <definedName name="aero2">[3]madre!$A$19:$O$84</definedName>
    <definedName name="ana">#REF!</definedName>
    <definedName name="ANITA">#REF!</definedName>
    <definedName name="AOPIJAOP">#REF!</definedName>
    <definedName name="asdfds">[0]!asdfds</definedName>
    <definedName name="ASDRT">[4]FRECEFECBAILEYS!#REF!</definedName>
    <definedName name="ASER">[5]FRECEFECBAILEYS!#REF!</definedName>
    <definedName name="asf">#REF!</definedName>
    <definedName name="AST">[4]FRECEFECBAILEYS!#REF!</definedName>
    <definedName name="av">#REF!</definedName>
    <definedName name="b">'[6]AUD marca TVE'!$A$5:$K$100</definedName>
    <definedName name="Base_de_datoss">[7]REV!#REF!</definedName>
    <definedName name="_xlnm.Database">#REF!</definedName>
    <definedName name="CALENDAR">[8]FRECEFECBAILEYS!$C$17:$T$45</definedName>
    <definedName name="CATV">#REF!</definedName>
    <definedName name="criterio">[9]REV!#REF!</definedName>
    <definedName name="_xlnm.Criteria">[7]REV!#REF!</definedName>
    <definedName name="Criterioss">[7]REV!#REF!</definedName>
    <definedName name="d">#REF!</definedName>
    <definedName name="DLDLDL">#REF!</definedName>
    <definedName name="EF">#REF!</definedName>
    <definedName name="EFICRF">#REF!</definedName>
    <definedName name="EG">#REF!</definedName>
    <definedName name="elena1">'[10]OTICO 2000 OK'!#REF!</definedName>
    <definedName name="elena2">'[10]OTICO 2000 OK'!#REF!</definedName>
    <definedName name="eva">#REF!</definedName>
    <definedName name="evaluacion">#REF!</definedName>
    <definedName name="FACTUR">[11]FRECEFECBAILEYS!$C$17:$T$45</definedName>
    <definedName name="fdsdsdfs">#REF!</definedName>
    <definedName name="FF">#REF!</definedName>
    <definedName name="FR">#REF!</definedName>
    <definedName name="FREQ">[12]FRECEFECBAILEYS!$C$15:$S$47</definedName>
    <definedName name="gg">#REF!</definedName>
    <definedName name="GRAF">#N/A</definedName>
    <definedName name="GRP">[13]FRECEFECBAILEYS!#REF!</definedName>
    <definedName name="grpssemana">#REF!</definedName>
    <definedName name="HALC97">[2]poralcon97!$A$2:$T$832</definedName>
    <definedName name="HALCON98">[2]PORT98HALC!$A$2:$P$484</definedName>
    <definedName name="hh">[1]FRECEFECBAILEYS!#REF!</definedName>
    <definedName name="HOLA">#REF!</definedName>
    <definedName name="hola2">#REF!</definedName>
    <definedName name="hombres">#REF!</definedName>
    <definedName name="HTML_CodePage" hidden="1">1252</definedName>
    <definedName name="HTML_Control" hidden="1">{"'mayo'!$A$1:$AO$202"}</definedName>
    <definedName name="HTML_Description" hidden="1">""</definedName>
    <definedName name="HTML_Email" hidden="1">""</definedName>
    <definedName name="HTML_Header" hidden="1">"mayo"</definedName>
    <definedName name="HTML_LastUpdate" hidden="1">"21/04/97"</definedName>
    <definedName name="HTML_LineAfter" hidden="1">TRUE</definedName>
    <definedName name="HTML_LineBefore" hidden="1">TRUE</definedName>
    <definedName name="HTML_Name" hidden="1">"VIVES RADIO S.A."</definedName>
    <definedName name="HTML_OBDlg2" hidden="1">TRUE</definedName>
    <definedName name="HTML_OBDlg4" hidden="1">TRUE</definedName>
    <definedName name="HTML_OS" hidden="1">0</definedName>
    <definedName name="HTML_PathFile" hidden="1">"C:\Mis documentos\HTML.htm"</definedName>
    <definedName name="HTML_Title" hidden="1">"PRUEBA"</definedName>
    <definedName name="HUT">[14]FRECEFECBAILEYS!$C$17:$T$45</definedName>
    <definedName name="HUTI">[4]FRECEFECBAILEYS!#REF!</definedName>
    <definedName name="INI0">[0]!INI0</definedName>
    <definedName name="ink">[5]FRECEFECBAILEYS!#REF!</definedName>
    <definedName name="INPUT">[12]FRECEFECBAILEYS!$C$17:$T$45</definedName>
    <definedName name="J">#REF!</definedName>
    <definedName name="jaz">#REF!</definedName>
    <definedName name="JAZSI">#REF!</definedName>
    <definedName name="lo">+'[15]Pr-SeleccSop'!$P$20+'[15]Pr-SeleccSop'!$P$55+'[15]Pr-SeleccSop'!$P$80+'[15]Pr-SeleccSop'!$P$82+'[15]Pr-SeleccSop'!$P$83+'[15]Pr-SeleccSop'!$P$84+'[15]Pr-SeleccSop'!$P$85+'[15]Pr-SeleccSop'!$P$89+'[15]Pr-SeleccSop'!$P$91+'[15]Pr-SeleccSop'!$P$93+'[15]Pr-SeleccSop'!$P$101+'[15]Pr-SeleccSop'!$P$116</definedName>
    <definedName name="m">#REF!</definedName>
    <definedName name="MacroPegaMinutosPrimeTimeLargo">[0]!MacroPegaMinutosPrimeTimeLargo</definedName>
    <definedName name="manpower">#REF!</definedName>
    <definedName name="MATERIAL">#REF!</definedName>
    <definedName name="metro">[5]FRECEFECBAILEYS!#REF!</definedName>
    <definedName name="mich4ola">#REF!</definedName>
    <definedName name="michedist">#REF!</definedName>
    <definedName name="michelin">#REF!</definedName>
    <definedName name="MIMI">#REF!</definedName>
    <definedName name="ÑLUFLIYF">#REF!</definedName>
    <definedName name="ñññ">+#REF!+#REF!+#REF!+#REF!+#REF!+#REF!+#REF!+#REF!+#REF!+#REF!+#REF!+#REF!</definedName>
    <definedName name="ola">[0]!ola</definedName>
    <definedName name="op">[4]FRECEFECBAILEYS!#REF!</definedName>
    <definedName name="OPTICO">[8]FRECEFECBAILEYS!$C$15:$S$47</definedName>
    <definedName name="otra">#REF!</definedName>
    <definedName name="otros">[4]FRECEFECBAILEYS!#REF!</definedName>
    <definedName name="PARRILLA_COMPLETA">#REF!</definedName>
    <definedName name="PG3_CANTIDADDESEMANAS">#REF!</definedName>
    <definedName name="PG3_DESCUENTOS">#REF!</definedName>
    <definedName name="PG3_IMPORTEBRUTO">#REF!</definedName>
    <definedName name="PG3_IMPORTENETO">#REF!</definedName>
    <definedName name="PG3_IMPORTESEMANAS">#REF!</definedName>
    <definedName name="PG3_RECARGOS">#REF!</definedName>
    <definedName name="PG4_DETALLEPORSEMANA10">#REF!</definedName>
    <definedName name="PG4_DETALLEPORSEMANA11">#REF!</definedName>
    <definedName name="PG4_DETALLEPORSEMANA12">#REF!</definedName>
    <definedName name="PG4_DETALLEPORSEMANA13">#REF!</definedName>
    <definedName name="PG4_DETALLEPORSEMANA14">#REF!</definedName>
    <definedName name="PG4_DETALLEPORSEMANA15">#REF!</definedName>
    <definedName name="PG4_DETALLEPORSEMANA16">#REF!</definedName>
    <definedName name="PG4_DETALLEPORSEMANA17">#REF!</definedName>
    <definedName name="PG4_DETALLEPORSEMANA18">#REF!</definedName>
    <definedName name="PG4_DETALLEPORSEMANA19">#REF!</definedName>
    <definedName name="PG4_DETALLEPORSEMANA20">#REF!</definedName>
    <definedName name="PG4_DETALLEPORSEMANA21">#REF!</definedName>
    <definedName name="PG4_DETALLEPORSEMANA22">#REF!</definedName>
    <definedName name="PG4_DETALLEPORSEMANA23">#REF!</definedName>
    <definedName name="PG4_DETALLEPORSEMANA24">#REF!</definedName>
    <definedName name="PG4_DETALLEPORSEMANA25">#REF!</definedName>
    <definedName name="PG4_DETALLEPORSEMANA26">#REF!</definedName>
    <definedName name="PG4_DETALLEPORSEMANA27">#REF!</definedName>
    <definedName name="PG4_DETALLEPORSEMANA28">#REF!</definedName>
    <definedName name="PG4_DETALLEPORSEMANA29">#REF!</definedName>
    <definedName name="PG4_DETALLEPORSEMANA3">#REF!</definedName>
    <definedName name="PG4_DETALLEPORSEMANA30">#REF!</definedName>
    <definedName name="PG4_DETALLEPORSEMANA31">#REF!</definedName>
    <definedName name="PG4_DETALLEPORSEMANA32">#REF!</definedName>
    <definedName name="PG4_DETALLEPORSEMANA33">#REF!</definedName>
    <definedName name="PG4_DETALLEPORSEMANA34">#REF!</definedName>
    <definedName name="PG4_DETALLEPORSEMANA35">#REF!</definedName>
    <definedName name="PG4_DETALLEPORSEMANA36">#REF!</definedName>
    <definedName name="PG4_DETALLEPORSEMANA37">#REF!</definedName>
    <definedName name="PG4_DETALLEPORSEMANA38">#REF!</definedName>
    <definedName name="PG4_DETALLEPORSEMANA39">#REF!</definedName>
    <definedName name="PG4_DETALLEPORSEMANA4">#REF!</definedName>
    <definedName name="PG4_DETALLEPORSEMANA40">#REF!</definedName>
    <definedName name="PG4_DETALLEPORSEMANA41">#REF!</definedName>
    <definedName name="PG4_DETALLEPORSEMANA42">#REF!</definedName>
    <definedName name="PG4_DETALLEPORSEMANA43">#REF!</definedName>
    <definedName name="PG4_DETALLEPORSEMANA44">#REF!</definedName>
    <definedName name="PG4_DETALLEPORSEMANA45">#REF!</definedName>
    <definedName name="PG4_DETALLEPORSEMANA46">#REF!</definedName>
    <definedName name="PG4_DETALLEPORSEMANA47">#REF!</definedName>
    <definedName name="PG4_DETALLEPORSEMANA48">#REF!</definedName>
    <definedName name="PG4_DETALLEPORSEMANA49">#REF!</definedName>
    <definedName name="PG4_DETALLEPORSEMANA5">#REF!</definedName>
    <definedName name="PG4_DETALLEPORSEMANA50">#REF!</definedName>
    <definedName name="PG4_DETALLEPORSEMANA51">#REF!</definedName>
    <definedName name="PG4_DETALLEPORSEMANA52">#REF!</definedName>
    <definedName name="PG4_DETALLEPORSEMANA53">#REF!</definedName>
    <definedName name="PG4_DETALLEPORSEMANA6">#REF!</definedName>
    <definedName name="PG4_DETALLEPORSEMANA7">#REF!</definedName>
    <definedName name="PG4_DETALLEPORSEMANA8">#REF!</definedName>
    <definedName name="PG4_DETALLEPORSEMANA9">#REF!</definedName>
    <definedName name="PG4_IMPORTETOTAL_SEMANA10">#REF!</definedName>
    <definedName name="PG4_IMPORTETOTAL_SEMANA11">#REF!</definedName>
    <definedName name="PG4_IMPORTETOTAL_SEMANA12">#REF!</definedName>
    <definedName name="PG4_IMPORTETOTAL_SEMANA13">#REF!</definedName>
    <definedName name="PG4_IMPORTETOTAL_SEMANA14">#REF!</definedName>
    <definedName name="PG4_IMPORTETOTAL_SEMANA15">#REF!</definedName>
    <definedName name="PG4_IMPORTETOTAL_SEMANA16">#REF!</definedName>
    <definedName name="PG4_IMPORTETOTAL_SEMANA17">#REF!</definedName>
    <definedName name="PG4_IMPORTETOTAL_SEMANA18">#REF!</definedName>
    <definedName name="PG4_IMPORTETOTAL_SEMANA19">#REF!</definedName>
    <definedName name="PG4_IMPORTETOTAL_SEMANA20">#REF!</definedName>
    <definedName name="PG4_IMPORTETOTAL_SEMANA21">#REF!</definedName>
    <definedName name="PG4_IMPORTETOTAL_SEMANA22">#REF!</definedName>
    <definedName name="PG4_IMPORTETOTAL_SEMANA23">#REF!</definedName>
    <definedName name="PG4_IMPORTETOTAL_SEMANA24">#REF!</definedName>
    <definedName name="PG4_IMPORTETOTAL_SEMANA25">#REF!</definedName>
    <definedName name="PG4_IMPORTETOTAL_SEMANA26">#REF!</definedName>
    <definedName name="PG4_IMPORTETOTAL_SEMANA27">#REF!</definedName>
    <definedName name="PG4_IMPORTETOTAL_SEMANA28">#REF!</definedName>
    <definedName name="PG4_IMPORTETOTAL_SEMANA29">#REF!</definedName>
    <definedName name="PG4_IMPORTETOTAL_SEMANA3">#REF!</definedName>
    <definedName name="PG4_IMPORTETOTAL_SEMANA30">#REF!</definedName>
    <definedName name="PG4_IMPORTETOTAL_SEMANA31">#REF!</definedName>
    <definedName name="PG4_IMPORTETOTAL_SEMANA32">#REF!</definedName>
    <definedName name="PG4_IMPORTETOTAL_SEMANA33">#REF!</definedName>
    <definedName name="PG4_IMPORTETOTAL_SEMANA34">#REF!</definedName>
    <definedName name="PG4_IMPORTETOTAL_SEMANA35">#REF!</definedName>
    <definedName name="PG4_IMPORTETOTAL_SEMANA36">#REF!</definedName>
    <definedName name="PG4_IMPORTETOTAL_SEMANA37">#REF!</definedName>
    <definedName name="PG4_IMPORTETOTAL_SEMANA38">#REF!</definedName>
    <definedName name="PG4_IMPORTETOTAL_SEMANA39">#REF!</definedName>
    <definedName name="PG4_IMPORTETOTAL_SEMANA4">#REF!</definedName>
    <definedName name="PG4_IMPORTETOTAL_SEMANA40">#REF!</definedName>
    <definedName name="PG4_IMPORTETOTAL_SEMANA41">#REF!</definedName>
    <definedName name="PG4_IMPORTETOTAL_SEMANA42">#REF!</definedName>
    <definedName name="PG4_IMPORTETOTAL_SEMANA43">#REF!</definedName>
    <definedName name="PG4_IMPORTETOTAL_SEMANA44">#REF!</definedName>
    <definedName name="PG4_IMPORTETOTAL_SEMANA45">#REF!</definedName>
    <definedName name="PG4_IMPORTETOTAL_SEMANA46">#REF!</definedName>
    <definedName name="PG4_IMPORTETOTAL_SEMANA47">#REF!</definedName>
    <definedName name="PG4_IMPORTETOTAL_SEMANA48">#REF!</definedName>
    <definedName name="PG4_IMPORTETOTAL_SEMANA49">#REF!</definedName>
    <definedName name="PG4_IMPORTETOTAL_SEMANA5">#REF!</definedName>
    <definedName name="PG4_IMPORTETOTAL_SEMANA50">#REF!</definedName>
    <definedName name="PG4_IMPORTETOTAL_SEMANA51">#REF!</definedName>
    <definedName name="PG4_IMPORTETOTAL_SEMANA52">#REF!</definedName>
    <definedName name="PG4_IMPORTETOTAL_SEMANA53">#REF!</definedName>
    <definedName name="PG4_IMPORTETOTAL_SEMANA6">#REF!</definedName>
    <definedName name="PG4_IMPORTETOTAL_SEMANA7">#REF!</definedName>
    <definedName name="PG4_IMPORTETOTAL_SEMANA8">#REF!</definedName>
    <definedName name="PG4_IMPORTETOTAL_SEMANA9">#REF!</definedName>
    <definedName name="PG4_PANTALLASTOTAL_SEMANA10">#REF!</definedName>
    <definedName name="PG4_PANTALLASTOTAL_SEMANA11">#REF!</definedName>
    <definedName name="PG4_PANTALLASTOTAL_SEMANA12">#REF!</definedName>
    <definedName name="PG4_PANTALLASTOTAL_SEMANA13">#REF!</definedName>
    <definedName name="PG4_PANTALLASTOTAL_SEMANA14">#REF!</definedName>
    <definedName name="PG4_PANTALLASTOTAL_SEMANA15">#REF!</definedName>
    <definedName name="PG4_PANTALLASTOTAL_SEMANA16">#REF!</definedName>
    <definedName name="PG4_PANTALLASTOTAL_SEMANA17">#REF!</definedName>
    <definedName name="PG4_PANTALLASTOTAL_SEMANA18">#REF!</definedName>
    <definedName name="PG4_PANTALLASTOTAL_SEMANA19">#REF!</definedName>
    <definedName name="PG4_PANTALLASTOTAL_SEMANA20">#REF!</definedName>
    <definedName name="PG4_PANTALLASTOTAL_SEMANA21">#REF!</definedName>
    <definedName name="PG4_PANTALLASTOTAL_SEMANA22">#REF!</definedName>
    <definedName name="PG4_PANTALLASTOTAL_SEMANA23">#REF!</definedName>
    <definedName name="PG4_PANTALLASTOTAL_SEMANA24">#REF!</definedName>
    <definedName name="PG4_PANTALLASTOTAL_SEMANA25">#REF!</definedName>
    <definedName name="PG4_PANTALLASTOTAL_SEMANA26">#REF!</definedName>
    <definedName name="PG4_PANTALLASTOTAL_SEMANA27">#REF!</definedName>
    <definedName name="PG4_PANTALLASTOTAL_SEMANA28">#REF!</definedName>
    <definedName name="PG4_PANTALLASTOTAL_SEMANA29">#REF!</definedName>
    <definedName name="PG4_PANTALLASTOTAL_SEMANA3">#REF!</definedName>
    <definedName name="PG4_PANTALLASTOTAL_SEMANA30">#REF!</definedName>
    <definedName name="PG4_PANTALLASTOTAL_SEMANA31">#REF!</definedName>
    <definedName name="PG4_PANTALLASTOTAL_SEMANA32">#REF!</definedName>
    <definedName name="PG4_PANTALLASTOTAL_SEMANA33">#REF!</definedName>
    <definedName name="PG4_PANTALLASTOTAL_SEMANA34">#REF!</definedName>
    <definedName name="PG4_PANTALLASTOTAL_SEMANA35">#REF!</definedName>
    <definedName name="PG4_PANTALLASTOTAL_SEMANA36">#REF!</definedName>
    <definedName name="PG4_PANTALLASTOTAL_SEMANA37">#REF!</definedName>
    <definedName name="PG4_PANTALLASTOTAL_SEMANA38">#REF!</definedName>
    <definedName name="PG4_PANTALLASTOTAL_SEMANA39">#REF!</definedName>
    <definedName name="PG4_PANTALLASTOTAL_SEMANA4">#REF!</definedName>
    <definedName name="PG4_PANTALLASTOTAL_SEMANA40">#REF!</definedName>
    <definedName name="PG4_PANTALLASTOTAL_SEMANA41">#REF!</definedName>
    <definedName name="PG4_PANTALLASTOTAL_SEMANA42">#REF!</definedName>
    <definedName name="PG4_PANTALLASTOTAL_SEMANA43">#REF!</definedName>
    <definedName name="PG4_PANTALLASTOTAL_SEMANA44">#REF!</definedName>
    <definedName name="PG4_PANTALLASTOTAL_SEMANA45">#REF!</definedName>
    <definedName name="PG4_PANTALLASTOTAL_SEMANA46">#REF!</definedName>
    <definedName name="PG4_PANTALLASTOTAL_SEMANA47">#REF!</definedName>
    <definedName name="PG4_PANTALLASTOTAL_SEMANA48">#REF!</definedName>
    <definedName name="PG4_PANTALLASTOTAL_SEMANA49">#REF!</definedName>
    <definedName name="PG4_PANTALLASTOTAL_SEMANA5">#REF!</definedName>
    <definedName name="PG4_PANTALLASTOTAL_SEMANA50">#REF!</definedName>
    <definedName name="PG4_PANTALLASTOTAL_SEMANA51">#REF!</definedName>
    <definedName name="PG4_PANTALLASTOTAL_SEMANA52">#REF!</definedName>
    <definedName name="PG4_PANTALLASTOTAL_SEMANA53">#REF!</definedName>
    <definedName name="PG4_PANTALLASTOTAL_SEMANA6">#REF!</definedName>
    <definedName name="PG4_PANTALLASTOTAL_SEMANA7">#REF!</definedName>
    <definedName name="PG4_PANTALLASTOTAL_SEMANA8">#REF!</definedName>
    <definedName name="PG4_PANTALLASTOTAL_SEMANA9">#REF!</definedName>
    <definedName name="PG4_SEMANA10">#REF!</definedName>
    <definedName name="PG4_SEMANA11">#REF!</definedName>
    <definedName name="PG4_SEMANA12">#REF!</definedName>
    <definedName name="PG4_SEMANA13">#REF!</definedName>
    <definedName name="PG4_SEMANA14">#REF!</definedName>
    <definedName name="PG4_SEMANA15">#REF!</definedName>
    <definedName name="PG4_SEMANA16">#REF!</definedName>
    <definedName name="PG4_SEMANA17">#REF!</definedName>
    <definedName name="PG4_SEMANA18">#REF!</definedName>
    <definedName name="PG4_SEMANA19">#REF!</definedName>
    <definedName name="PG4_SEMANA20">#REF!</definedName>
    <definedName name="PG4_SEMANA21">#REF!</definedName>
    <definedName name="PG4_SEMANA22">#REF!</definedName>
    <definedName name="PG4_SEMANA23">#REF!</definedName>
    <definedName name="PG4_SEMANA24">#REF!</definedName>
    <definedName name="PG4_SEMANA25">#REF!</definedName>
    <definedName name="PG4_SEMANA26">#REF!</definedName>
    <definedName name="PG4_SEMANA27">#REF!</definedName>
    <definedName name="PG4_SEMANA28">#REF!</definedName>
    <definedName name="PG4_SEMANA29">#REF!</definedName>
    <definedName name="PG4_SEMANA3">#REF!</definedName>
    <definedName name="PG4_SEMANA30">#REF!</definedName>
    <definedName name="PG4_SEMANA31">#REF!</definedName>
    <definedName name="PG4_SEMANA32">#REF!</definedName>
    <definedName name="PG4_SEMANA33">#REF!</definedName>
    <definedName name="PG4_SEMANA34">#REF!</definedName>
    <definedName name="PG4_SEMANA35">#REF!</definedName>
    <definedName name="PG4_SEMANA36">#REF!</definedName>
    <definedName name="PG4_SEMANA37">#REF!</definedName>
    <definedName name="PG4_SEMANA38">#REF!</definedName>
    <definedName name="PG4_SEMANA39">#REF!</definedName>
    <definedName name="PG4_SEMANA4">#REF!</definedName>
    <definedName name="PG4_SEMANA40">#REF!</definedName>
    <definedName name="PG4_SEMANA41">#REF!</definedName>
    <definedName name="PG4_SEMANA42">#REF!</definedName>
    <definedName name="PG4_SEMANA43">#REF!</definedName>
    <definedName name="PG4_SEMANA44">#REF!</definedName>
    <definedName name="PG4_SEMANA45">#REF!</definedName>
    <definedName name="PG4_SEMANA46">#REF!</definedName>
    <definedName name="PG4_SEMANA47">#REF!</definedName>
    <definedName name="PG4_SEMANA48">#REF!</definedName>
    <definedName name="PG4_SEMANA49">#REF!</definedName>
    <definedName name="PG4_SEMANA5">#REF!</definedName>
    <definedName name="PG4_SEMANA50">#REF!</definedName>
    <definedName name="PG4_SEMANA51">#REF!</definedName>
    <definedName name="PG4_SEMANA52">#REF!</definedName>
    <definedName name="PG4_SEMANA53">#REF!</definedName>
    <definedName name="PG4_SEMANA6">#REF!</definedName>
    <definedName name="PG4_SEMANA7">#REF!</definedName>
    <definedName name="PG4_SEMANA8">#REF!</definedName>
    <definedName name="PG4_SEMANA9">#REF!</definedName>
    <definedName name="PORT97ATR">'[2]port97 p.atra'!$B$33:$U$852</definedName>
    <definedName name="PORT98ATR">[2]PORT98ATRA!$A$2:$U$896</definedName>
    <definedName name="pp">#REF!</definedName>
    <definedName name="PruebaInfoTV">[0]!PruebaInfoTV</definedName>
    <definedName name="put">[14]FRECEFECBAILEYS!$C$17:$T$45</definedName>
    <definedName name="Q">#REF!</definedName>
    <definedName name="qq">#REF!</definedName>
    <definedName name="QQQ">[0]!QQQ</definedName>
    <definedName name="RCA">[0]!RCA</definedName>
    <definedName name="REGIN">#REF!</definedName>
    <definedName name="REJILLA">[0]!REJILLA</definedName>
    <definedName name="restot">#REF!</definedName>
    <definedName name="RET">[5]FRECEFECBAILEYS!#REF!</definedName>
    <definedName name="rr">#REF!</definedName>
    <definedName name="SD" hidden="1">{"'mayo'!$A$1:$AO$202"}</definedName>
    <definedName name="seg">[4]FRECEFECBAILEYS!#REF!</definedName>
    <definedName name="sil">[4]FRECEFECBAILEYS!#REF!</definedName>
    <definedName name="SILVIA">[11]FRECEFECBAILEYS!$C$15:$S$47</definedName>
    <definedName name="SINK">[1]FRECEFECBAILEYS!#REF!</definedName>
    <definedName name="SINK1">[4]FRECEFECBAILEYS!#REF!</definedName>
    <definedName name="SS">#REF!</definedName>
    <definedName name="Station">[16]Main!$S$7:$S$11</definedName>
    <definedName name="SURF">#REF!</definedName>
    <definedName name="targetla2">'[6]AUD marca TVE'!$L$2:$V$100</definedName>
    <definedName name="targettve1">'[6]AUD marca TVE'!$A$5:$K$100</definedName>
    <definedName name="TARIFA">+'[17]Pr-SeleccSop'!$P$20+'[17]Pr-SeleccSop'!$P$55+'[17]Pr-SeleccSop'!$P$80+'[17]Pr-SeleccSop'!$P$82+'[17]Pr-SeleccSop'!$P$83+'[17]Pr-SeleccSop'!$P$84+'[17]Pr-SeleccSop'!$P$85+'[17]Pr-SeleccSop'!$P$89+'[17]Pr-SeleccSop'!$P$91+'[17]Pr-SeleccSop'!$P$93+'[17]Pr-SeleccSop'!$P$101+'[17]Pr-SeleccSop'!$P$116</definedName>
    <definedName name="Tarifa_ABC">+'[15]Pr-SeleccSop'!$P$20+'[15]Pr-SeleccSop'!$P$55+'[15]Pr-SeleccSop'!$P$80+'[15]Pr-SeleccSop'!$P$82+'[15]Pr-SeleccSop'!$P$83+'[15]Pr-SeleccSop'!$P$84+'[15]Pr-SeleccSop'!$P$85+'[15]Pr-SeleccSop'!$P$89+'[15]Pr-SeleccSop'!$P$91+'[15]Pr-SeleccSop'!$P$93+'[15]Pr-SeleccSop'!$P$101+'[15]Pr-SeleccSop'!$P$116</definedName>
    <definedName name="telecinco">#REF!</definedName>
    <definedName name="television">[0]!television</definedName>
    <definedName name="var">[4]FRECEFECBAILEYS!#REF!</definedName>
    <definedName name="varios">[4]FRECEFECBAILEYS!#REF!</definedName>
    <definedName name="wer">[4]FRECEFECBAILEYS!#REF!</definedName>
    <definedName name="x">[0]!x</definedName>
    <definedName name="xx">[0]!xx</definedName>
    <definedName name="xxx">[0]!xxx</definedName>
    <definedName name="xxxx">[0]!xxxx</definedName>
    <definedName name="yty">[0]!yty</definedName>
    <definedName name="yy">#REF!</definedName>
    <definedName name="z">#REF!</definedName>
    <definedName name="ZZZZZ">[0]!ZZZZZ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09" i="6" l="1"/>
  <c r="E107" i="6"/>
  <c r="F100" i="6"/>
  <c r="E99" i="6"/>
  <c r="F98" i="6"/>
  <c r="F97" i="6"/>
  <c r="E96" i="6"/>
  <c r="F96" i="6" s="1"/>
  <c r="F95" i="6"/>
  <c r="F94" i="6"/>
  <c r="E94" i="6"/>
  <c r="F93" i="6"/>
  <c r="E86" i="6"/>
  <c r="E84" i="6"/>
  <c r="E82" i="6"/>
  <c r="E73" i="6"/>
  <c r="E71" i="6"/>
  <c r="HY69" i="6"/>
  <c r="E69" i="6"/>
  <c r="F61" i="6"/>
  <c r="E61" i="6"/>
  <c r="E63" i="6" s="1"/>
  <c r="F63" i="6" s="1"/>
  <c r="F60" i="6"/>
  <c r="F59" i="6"/>
  <c r="F58" i="6"/>
  <c r="F57" i="6"/>
  <c r="F55" i="6"/>
  <c r="E55" i="6"/>
  <c r="F54" i="6"/>
  <c r="F53" i="6"/>
  <c r="F52" i="6"/>
  <c r="E46" i="6"/>
  <c r="F46" i="6" s="1"/>
  <c r="F45" i="6"/>
  <c r="F44" i="6"/>
  <c r="F43" i="6"/>
  <c r="F42" i="6"/>
  <c r="F41" i="6"/>
  <c r="E40" i="6"/>
  <c r="F40" i="6" s="1"/>
  <c r="F39" i="6"/>
  <c r="E38" i="6"/>
  <c r="F38" i="6" s="1"/>
  <c r="F37" i="6"/>
  <c r="F36" i="6"/>
  <c r="F35" i="6"/>
  <c r="F29" i="6"/>
  <c r="F28" i="6"/>
  <c r="E27" i="6"/>
  <c r="F27" i="6" s="1"/>
  <c r="F26" i="6"/>
  <c r="F25" i="6"/>
  <c r="F24" i="6"/>
  <c r="F23" i="6"/>
  <c r="F22" i="6"/>
  <c r="E21" i="6"/>
  <c r="F20" i="6"/>
  <c r="F19" i="6"/>
  <c r="F18" i="6"/>
  <c r="F21" i="6" s="1"/>
  <c r="E17" i="6"/>
  <c r="E13" i="6"/>
  <c r="E31" i="6" s="1"/>
  <c r="F31" i="6" s="1"/>
  <c r="F12" i="6"/>
  <c r="F11" i="6"/>
  <c r="F13" i="6" s="1"/>
  <c r="D192" i="5"/>
  <c r="C191" i="5"/>
  <c r="D190" i="5"/>
  <c r="D189" i="5"/>
  <c r="D188" i="5"/>
  <c r="D187" i="5"/>
  <c r="D186" i="5"/>
  <c r="D185" i="5"/>
  <c r="D184" i="5"/>
  <c r="D183" i="5"/>
  <c r="D182" i="5"/>
  <c r="D181" i="5"/>
  <c r="D180" i="5"/>
  <c r="D179" i="5"/>
  <c r="D178" i="5"/>
  <c r="D177" i="5"/>
  <c r="D176" i="5"/>
  <c r="C175" i="5"/>
  <c r="D174" i="5"/>
  <c r="D173" i="5"/>
  <c r="D172" i="5"/>
  <c r="D175" i="5" s="1"/>
  <c r="D171" i="5"/>
  <c r="D170" i="5"/>
  <c r="D169" i="5"/>
  <c r="C168" i="5"/>
  <c r="D167" i="5"/>
  <c r="D166" i="5"/>
  <c r="D165" i="5"/>
  <c r="D164" i="5"/>
  <c r="D163" i="5"/>
  <c r="D162" i="5"/>
  <c r="D161" i="5"/>
  <c r="D160" i="5"/>
  <c r="D159" i="5"/>
  <c r="D158" i="5"/>
  <c r="D157" i="5"/>
  <c r="D156" i="5"/>
  <c r="D155" i="5"/>
  <c r="D154" i="5"/>
  <c r="D153" i="5"/>
  <c r="D152" i="5"/>
  <c r="D151" i="5"/>
  <c r="D150" i="5"/>
  <c r="D149" i="5"/>
  <c r="D148" i="5"/>
  <c r="D147" i="5"/>
  <c r="D146" i="5"/>
  <c r="D145" i="5"/>
  <c r="D144" i="5"/>
  <c r="D143" i="5"/>
  <c r="D142" i="5"/>
  <c r="D141" i="5"/>
  <c r="D140" i="5"/>
  <c r="D139" i="5"/>
  <c r="D138" i="5"/>
  <c r="D137" i="5"/>
  <c r="D136" i="5"/>
  <c r="D135" i="5"/>
  <c r="D134" i="5"/>
  <c r="D133" i="5"/>
  <c r="D132" i="5"/>
  <c r="D131" i="5"/>
  <c r="D130" i="5"/>
  <c r="D129" i="5"/>
  <c r="D128" i="5"/>
  <c r="D127" i="5"/>
  <c r="D126" i="5"/>
  <c r="D125" i="5"/>
  <c r="D124" i="5"/>
  <c r="D123" i="5"/>
  <c r="D122" i="5"/>
  <c r="D121" i="5"/>
  <c r="D120" i="5"/>
  <c r="D119" i="5"/>
  <c r="D118" i="5"/>
  <c r="D117" i="5"/>
  <c r="C116" i="5"/>
  <c r="D115" i="5"/>
  <c r="D114" i="5"/>
  <c r="D113" i="5"/>
  <c r="D112" i="5"/>
  <c r="D111" i="5"/>
  <c r="D110" i="5"/>
  <c r="D109" i="5"/>
  <c r="D108" i="5"/>
  <c r="D107" i="5"/>
  <c r="C106" i="5"/>
  <c r="D105" i="5"/>
  <c r="D104" i="5"/>
  <c r="D103" i="5"/>
  <c r="D102" i="5"/>
  <c r="C101" i="5"/>
  <c r="D100" i="5"/>
  <c r="D99" i="5"/>
  <c r="D98" i="5"/>
  <c r="D97" i="5"/>
  <c r="D96" i="5"/>
  <c r="D95" i="5"/>
  <c r="D94" i="5"/>
  <c r="D93" i="5"/>
  <c r="D92" i="5"/>
  <c r="D91" i="5"/>
  <c r="D90" i="5"/>
  <c r="D89" i="5"/>
  <c r="D88" i="5"/>
  <c r="D87" i="5"/>
  <c r="D86" i="5"/>
  <c r="D85" i="5"/>
  <c r="D84" i="5"/>
  <c r="D83" i="5"/>
  <c r="D82" i="5"/>
  <c r="D81" i="5"/>
  <c r="D80" i="5"/>
  <c r="D79" i="5"/>
  <c r="D78" i="5"/>
  <c r="D77" i="5"/>
  <c r="D76" i="5"/>
  <c r="D75" i="5"/>
  <c r="D74" i="5"/>
  <c r="D73" i="5"/>
  <c r="D72" i="5"/>
  <c r="D71" i="5"/>
  <c r="D70" i="5"/>
  <c r="D69" i="5"/>
  <c r="D68" i="5"/>
  <c r="D67" i="5"/>
  <c r="D66" i="5"/>
  <c r="D65" i="5"/>
  <c r="D64" i="5"/>
  <c r="D63" i="5"/>
  <c r="D62" i="5"/>
  <c r="D61" i="5"/>
  <c r="D60" i="5"/>
  <c r="D59" i="5"/>
  <c r="D58" i="5"/>
  <c r="D57" i="5"/>
  <c r="D56" i="5"/>
  <c r="D55" i="5"/>
  <c r="D54" i="5"/>
  <c r="D53" i="5"/>
  <c r="D52" i="5"/>
  <c r="D51" i="5"/>
  <c r="D50" i="5"/>
  <c r="D49" i="5"/>
  <c r="D48" i="5"/>
  <c r="D47" i="5"/>
  <c r="D46" i="5"/>
  <c r="D45" i="5"/>
  <c r="D44" i="5"/>
  <c r="D43" i="5"/>
  <c r="D42" i="5"/>
  <c r="D41" i="5"/>
  <c r="D40" i="5"/>
  <c r="D39" i="5"/>
  <c r="D38" i="5"/>
  <c r="D37" i="5"/>
  <c r="D36" i="5"/>
  <c r="D35" i="5"/>
  <c r="D34" i="5"/>
  <c r="D33" i="5"/>
  <c r="D32" i="5"/>
  <c r="D31" i="5"/>
  <c r="D30" i="5"/>
  <c r="D29" i="5"/>
  <c r="D28" i="5"/>
  <c r="D27" i="5"/>
  <c r="D26" i="5"/>
  <c r="D25" i="5"/>
  <c r="D24" i="5"/>
  <c r="D23" i="5"/>
  <c r="D22" i="5"/>
  <c r="D21" i="5"/>
  <c r="D20" i="5"/>
  <c r="D19" i="5"/>
  <c r="D18" i="5"/>
  <c r="D17" i="5"/>
  <c r="D16" i="5"/>
  <c r="D15" i="5"/>
  <c r="C14" i="5"/>
  <c r="D13" i="5"/>
  <c r="D12" i="5"/>
  <c r="D11" i="5"/>
  <c r="D10" i="5"/>
  <c r="D9" i="5"/>
  <c r="D8" i="5"/>
  <c r="D7" i="5"/>
  <c r="D6" i="5"/>
  <c r="D5" i="5"/>
  <c r="D4" i="5"/>
  <c r="C3" i="5"/>
  <c r="D2" i="5"/>
  <c r="D3" i="5" s="1"/>
  <c r="D14" i="5" l="1"/>
  <c r="D168" i="5"/>
  <c r="D106" i="5"/>
  <c r="D191" i="5"/>
  <c r="E88" i="6"/>
  <c r="E101" i="6"/>
  <c r="F101" i="6" s="1"/>
  <c r="D116" i="5"/>
  <c r="D101" i="5"/>
  <c r="E76" i="6"/>
  <c r="E48" i="6"/>
  <c r="F48" i="6" s="1"/>
  <c r="F99" i="6"/>
</calcChain>
</file>

<file path=xl/sharedStrings.xml><?xml version="1.0" encoding="utf-8"?>
<sst xmlns="http://schemas.openxmlformats.org/spreadsheetml/2006/main" count="329" uniqueCount="226">
  <si>
    <t>Ayuntamiento de Madrid</t>
  </si>
  <si>
    <t>GRUPO:</t>
  </si>
  <si>
    <t>PRISA BRAND SOLUTIONS</t>
  </si>
  <si>
    <t>MEDIO</t>
  </si>
  <si>
    <t>SOPORTE</t>
  </si>
  <si>
    <t>INVERSIÓN</t>
  </si>
  <si>
    <t>PRENSA</t>
  </si>
  <si>
    <t>EL PAIS</t>
  </si>
  <si>
    <t>AS</t>
  </si>
  <si>
    <t>TOTAL</t>
  </si>
  <si>
    <t>REVISTAS</t>
  </si>
  <si>
    <t>DOMINICAL</t>
  </si>
  <si>
    <t>ONLINE</t>
  </si>
  <si>
    <t>RADIO</t>
  </si>
  <si>
    <t>TOTAL PRISA BRAND SOLUTIONS</t>
  </si>
  <si>
    <t>UNIDAD EDITORIAL</t>
  </si>
  <si>
    <t>EL MUNDO</t>
  </si>
  <si>
    <t>MARCA</t>
  </si>
  <si>
    <t>SUPLEMENTOS</t>
  </si>
  <si>
    <t>METROPOLI</t>
  </si>
  <si>
    <t>TOTAL UNIDAD EDITORIAL</t>
  </si>
  <si>
    <t>VOCENTO</t>
  </si>
  <si>
    <t>ABC</t>
  </si>
  <si>
    <t>TOTAL VOCENTO</t>
  </si>
  <si>
    <t>PUBLIPRESS MEDIA</t>
  </si>
  <si>
    <t>MAGAZINE</t>
  </si>
  <si>
    <t>QUE FEM!</t>
  </si>
  <si>
    <t>RAC 1</t>
  </si>
  <si>
    <t>TOTAL PUBLIPRESS MEDIA</t>
  </si>
  <si>
    <t>GRUPO ZETA</t>
  </si>
  <si>
    <t>EL DOMINICAL</t>
  </si>
  <si>
    <t>I-CULT</t>
  </si>
  <si>
    <t>THE ECONOMIST</t>
  </si>
  <si>
    <t>TOTAL GRUPO ZETA</t>
  </si>
  <si>
    <t>LA RAZÓN</t>
  </si>
  <si>
    <t>CONDE NAST</t>
  </si>
  <si>
    <t>VOGUE*</t>
  </si>
  <si>
    <t>TOTAL CONDE NAST</t>
  </si>
  <si>
    <t>ONDA CERO</t>
  </si>
  <si>
    <t>COPE</t>
  </si>
  <si>
    <t>RADIO INTERECONOMIA</t>
  </si>
  <si>
    <t>20 MINUTOS</t>
  </si>
  <si>
    <t>ESRADIO</t>
  </si>
  <si>
    <t>CAPITAL RADIO</t>
  </si>
  <si>
    <t>GESTIONA RADIO</t>
  </si>
  <si>
    <t>ATRES ADVERTISING</t>
  </si>
  <si>
    <t>QUE</t>
  </si>
  <si>
    <t>EXTERIOR</t>
  </si>
  <si>
    <t>CADENA SER</t>
  </si>
  <si>
    <t>HUFFINGTONPOST</t>
  </si>
  <si>
    <t>CINEMANIA</t>
  </si>
  <si>
    <t>YO DONA</t>
  </si>
  <si>
    <t>EL CULTURAL - EL MUNDO</t>
  </si>
  <si>
    <t>PAPEL</t>
  </si>
  <si>
    <t>LA LUNA DE METROPOLI - EL MUNDO</t>
  </si>
  <si>
    <t>ABC DEL OCIO</t>
  </si>
  <si>
    <t>CINE</t>
  </si>
  <si>
    <t>MOVIEDIS</t>
  </si>
  <si>
    <t>ADMAN</t>
  </si>
  <si>
    <t>ANTEVENIO</t>
  </si>
  <si>
    <t>DISTRITOJAZZ</t>
  </si>
  <si>
    <t>DOCENOTAS</t>
  </si>
  <si>
    <t>EBUZZING</t>
  </si>
  <si>
    <t>EL CONFIDENCIAL</t>
  </si>
  <si>
    <t>ELTIEMPO.ES</t>
  </si>
  <si>
    <t>ENFEMENINO</t>
  </si>
  <si>
    <t>FACEBOOK</t>
  </si>
  <si>
    <t>GUIA DEL OCIO</t>
  </si>
  <si>
    <t>MADRIDIARIO</t>
  </si>
  <si>
    <t>MEDIAMIND</t>
  </si>
  <si>
    <t>MINUBE</t>
  </si>
  <si>
    <t>SOMOSMALASAÑA</t>
  </si>
  <si>
    <t>SPOTIFY</t>
  </si>
  <si>
    <t>TARGETOPIA</t>
  </si>
  <si>
    <t>TOMAJAZZ</t>
  </si>
  <si>
    <t>YOUTUBE</t>
  </si>
  <si>
    <t>A VOCES DE CARABANCHEL</t>
  </si>
  <si>
    <t>DISTRITO VILLAVERDE</t>
  </si>
  <si>
    <t>DSALAMANCA</t>
  </si>
  <si>
    <t>EL DISTRITO</t>
  </si>
  <si>
    <t>EL INFORMATIVO DE MORATALAZ</t>
  </si>
  <si>
    <t>GACETAS LOCALES</t>
  </si>
  <si>
    <t>GENTE</t>
  </si>
  <si>
    <t>GUIA DE ALUCHE</t>
  </si>
  <si>
    <t>HOSTELTUR</t>
  </si>
  <si>
    <t>LA BRUJULA DEL NORTE</t>
  </si>
  <si>
    <t>SAPOS Y PRINCESAS</t>
  </si>
  <si>
    <t>TETUAN 30 DIAS</t>
  </si>
  <si>
    <t>VALLECAS VA</t>
  </si>
  <si>
    <t>RADIO INTERNACIONAL</t>
  </si>
  <si>
    <t>RADIO SOL XXI</t>
  </si>
  <si>
    <t>A ESCENA</t>
  </si>
  <si>
    <t>AGENTTRAVEL</t>
  </si>
  <si>
    <t>DIRECTIVOS Y EMPRESAS</t>
  </si>
  <si>
    <t>DIRIGIDO POR</t>
  </si>
  <si>
    <t>DOING BUSINESS IN SPAIN</t>
  </si>
  <si>
    <t>ECONOMIA 3</t>
  </si>
  <si>
    <t>EL DUENDE</t>
  </si>
  <si>
    <t>EVENTOS MAGAZINE</t>
  </si>
  <si>
    <t>FARMAESPAÑA</t>
  </si>
  <si>
    <t>FARMAEVENTUS</t>
  </si>
  <si>
    <t>FOTOGRAMAS</t>
  </si>
  <si>
    <t>GACETA DEL BUEN RETIRO</t>
  </si>
  <si>
    <t>GODOT</t>
  </si>
  <si>
    <t>INCENTIVOS &amp; MEETINGS</t>
  </si>
  <si>
    <t>INFORTURSA</t>
  </si>
  <si>
    <t>LA GUIA DEL OCIO</t>
  </si>
  <si>
    <t>MADRID EN VIVO</t>
  </si>
  <si>
    <t>MEET IN</t>
  </si>
  <si>
    <t>PAGINA DEL DISTRITO.COM</t>
  </si>
  <si>
    <t>PLACET</t>
  </si>
  <si>
    <t>PUNTO MICE</t>
  </si>
  <si>
    <t>REVISTA CAIMAN</t>
  </si>
  <si>
    <t>REVISTA PROGRAMA</t>
  </si>
  <si>
    <t>SANTA EUGENIA</t>
  </si>
  <si>
    <t>SAVIA</t>
  </si>
  <si>
    <t>SHANGAY</t>
  </si>
  <si>
    <t>SOLO PAU</t>
  </si>
  <si>
    <t>SPAIN FOR EVENTS</t>
  </si>
  <si>
    <t>TEATROS</t>
  </si>
  <si>
    <t>TRAVEL MANAGER</t>
  </si>
  <si>
    <t>VALLE DEL KAS</t>
  </si>
  <si>
    <t>VIAJES Y TURISMO</t>
  </si>
  <si>
    <t>EL DIARIO</t>
  </si>
  <si>
    <t>PUBLICO</t>
  </si>
  <si>
    <t>+JAZZ</t>
  </si>
  <si>
    <t>INV. CON IVA</t>
  </si>
  <si>
    <t>INTERNET</t>
  </si>
  <si>
    <t>CINCO DIAS</t>
  </si>
  <si>
    <t>EXPANSION</t>
  </si>
  <si>
    <t>ABC.ES</t>
  </si>
  <si>
    <t>VOCENTO.ES</t>
  </si>
  <si>
    <t>LA RAZON</t>
  </si>
  <si>
    <t>GOOGLE</t>
  </si>
  <si>
    <t>LINKED IN</t>
  </si>
  <si>
    <t>PLAYGROUND</t>
  </si>
  <si>
    <t>MONDO SONORO</t>
  </si>
  <si>
    <t>ROCKDELUXE</t>
  </si>
  <si>
    <t xml:space="preserve">SOPORTE </t>
  </si>
  <si>
    <t>IMPORTE (IVA NO INCLUIDO)</t>
  </si>
  <si>
    <t>IMPORTE (IVA  INCLUIDO)</t>
  </si>
  <si>
    <t>TOTAL CINE</t>
  </si>
  <si>
    <t>BIDISCOUNT</t>
  </si>
  <si>
    <t>COOL CARDS</t>
  </si>
  <si>
    <t>INDOOR KIOSKOS</t>
  </si>
  <si>
    <t>JCDECAUX</t>
  </si>
  <si>
    <t>JFT COMUNICACION AEROPUERTOS</t>
  </si>
  <si>
    <t>MUPI PAPEL</t>
  </si>
  <si>
    <t>MUPIS DIGITALES</t>
  </si>
  <si>
    <t>PUERTA VINILLADA</t>
  </si>
  <si>
    <t>TRES60MULTIMEDIA</t>
  </si>
  <si>
    <t>GRUPO AEGIS</t>
  </si>
  <si>
    <t>TOTAL EXTERIOR</t>
  </si>
  <si>
    <t>ABC + REGIONALES</t>
  </si>
  <si>
    <t>AD</t>
  </si>
  <si>
    <t>ADARA</t>
  </si>
  <si>
    <t>AIRE FLAMENCO</t>
  </si>
  <si>
    <t>BEEAD SPAIN</t>
  </si>
  <si>
    <t>CAMBIO 16 ON</t>
  </si>
  <si>
    <t>CONDE NAST DIGITAL</t>
  </si>
  <si>
    <t>CONTEXTO</t>
  </si>
  <si>
    <t>DE FLAMENCO</t>
  </si>
  <si>
    <t>DIARIO16 ON</t>
  </si>
  <si>
    <t>EL ECONOMISTA</t>
  </si>
  <si>
    <t>EL ESPAÑOL</t>
  </si>
  <si>
    <t>ELDIARIO.ES/EX</t>
  </si>
  <si>
    <t>ETHICS.COM</t>
  </si>
  <si>
    <t>EVENTOPLUS</t>
  </si>
  <si>
    <t>FOTOCASA</t>
  </si>
  <si>
    <t>GONZOO</t>
  </si>
  <si>
    <t>GUÍA FLAMA</t>
  </si>
  <si>
    <t>HI-MEDIA</t>
  </si>
  <si>
    <t>HOLA</t>
  </si>
  <si>
    <t>IDEALISTA</t>
  </si>
  <si>
    <t>INSTAGRAM</t>
  </si>
  <si>
    <t>JOTDOWN</t>
  </si>
  <si>
    <t>LA FLAMENCA</t>
  </si>
  <si>
    <t>LAMAREA</t>
  </si>
  <si>
    <t>MUYINTERESANTE</t>
  </si>
  <si>
    <t>OBJETIVO DIGITAL</t>
  </si>
  <si>
    <t>OGURY</t>
  </si>
  <si>
    <t>PUBLIESPAÑA ON</t>
  </si>
  <si>
    <t>PUNTOMICE.COM</t>
  </si>
  <si>
    <t>RADIOMADRID.ES</t>
  </si>
  <si>
    <t>SEEDTAG</t>
  </si>
  <si>
    <t>SENSACINE</t>
  </si>
  <si>
    <t>SHANGAY.COM</t>
  </si>
  <si>
    <t>SUN MEDIA</t>
  </si>
  <si>
    <t>TAPASMAGAZINE</t>
  </si>
  <si>
    <t>TEADS</t>
  </si>
  <si>
    <t>TEATROATEATRO</t>
  </si>
  <si>
    <t>TIMEOUT</t>
  </si>
  <si>
    <t>TWITTER</t>
  </si>
  <si>
    <t>VIACOM</t>
  </si>
  <si>
    <t>VICE</t>
  </si>
  <si>
    <t>VIVEPASION FLAMENCA</t>
  </si>
  <si>
    <t>YOROKOBU</t>
  </si>
  <si>
    <t>ZOCOFLAMENCO</t>
  </si>
  <si>
    <t>TOTAL INTERNET</t>
  </si>
  <si>
    <t>TOTAL PRENSA</t>
  </si>
  <si>
    <t>TOTAL RADIO</t>
  </si>
  <si>
    <t>ARTE DE VIVIR</t>
  </si>
  <si>
    <t>BEEF</t>
  </si>
  <si>
    <t>DIABOLO</t>
  </si>
  <si>
    <t>DIRIGENTES</t>
  </si>
  <si>
    <t>GUIA EL VIAJERO</t>
  </si>
  <si>
    <t>LOLA LA MOTA</t>
  </si>
  <si>
    <t>MADRIDIARIO RV</t>
  </si>
  <si>
    <t>SHOPPING &amp; STYLE</t>
  </si>
  <si>
    <t>TIME OUT BARCELONA</t>
  </si>
  <si>
    <t>TRAVELLER</t>
  </si>
  <si>
    <t>WHERE</t>
  </si>
  <si>
    <t>TOTAL REVISTAS</t>
  </si>
  <si>
    <t>SUPLEMENTOS PRENSA</t>
  </si>
  <si>
    <t>EPS</t>
  </si>
  <si>
    <t>MAGAZINE DE LA VANGUARDIA</t>
  </si>
  <si>
    <t>XLSEMANAL+DOMINICAL</t>
  </si>
  <si>
    <t>TOTAL SUPLEMENTOS PRENSA</t>
  </si>
  <si>
    <t>PRENSA GRATUITA</t>
  </si>
  <si>
    <t>PERIODICO DE HORTALEZA</t>
  </si>
  <si>
    <t>PERIODICO DE LAVAPIES, LATINA Y EMBAJADORES</t>
  </si>
  <si>
    <t>TOTAL PRENSA GRATUITA</t>
  </si>
  <si>
    <t>Total general</t>
  </si>
  <si>
    <t>Resumen inversión por grupos 2016</t>
  </si>
  <si>
    <t>GRUPO PLANETA</t>
  </si>
  <si>
    <t>TOTAL GRUPO PLANETA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</si>
</sst>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1" formatCode="_-* #,##0_-;\-* #,##0_-;_-* &quot;-&quot;_-;_-@_-"/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.00\ _€_-;\-* #,##0.00\ _€_-;_-* &quot;-&quot;??\ _€_-;_-@_-"/>
    <numFmt numFmtId="165" formatCode="#,##0\ &quot;€&quot;"/>
    <numFmt numFmtId="167" formatCode="_(* #,##0_);_(* \(#,##0\);_(* &quot;-&quot;_);_(@_)"/>
    <numFmt numFmtId="168" formatCode="_(&quot;$&quot;* #,##0_);_(&quot;$&quot;* \(#,##0\);_(&quot;$&quot;* &quot;-&quot;_);_(@_)"/>
    <numFmt numFmtId="169" formatCode="_-* #,##0.00\ [$€-1]_-;\-* #,##0.00\ [$€-1]_-;_-* &quot;-&quot;??\ [$€-1]_-"/>
    <numFmt numFmtId="170" formatCode="[$€-2]\ #,##0.00_);[Red]\([$€-2]\ #,##0.00\)"/>
    <numFmt numFmtId="171" formatCode="&quot;Activado&quot;;&quot;Activado&quot;;&quot;Desactivado&quot;"/>
    <numFmt numFmtId="172" formatCode="_-&quot;$&quot;* #,##0_-;\-&quot;$&quot;* #,##0_-;_-&quot;$&quot;* &quot;-&quot;_-;_-@_-"/>
    <numFmt numFmtId="173" formatCode="_-&quot;$&quot;* #,##0.00_-;\-&quot;$&quot;* #,##0.00_-;_-&quot;$&quot;* &quot;-&quot;??_-;_-@_-"/>
    <numFmt numFmtId="174" formatCode="0.00_)"/>
    <numFmt numFmtId="175" formatCode="#,##0.00\ _€"/>
  </numFmts>
  <fonts count="3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HELVETICA"/>
    </font>
    <font>
      <sz val="12"/>
      <name val="Times New Roman"/>
      <family val="1"/>
    </font>
    <font>
      <b/>
      <sz val="18"/>
      <name val="HELVETICA"/>
    </font>
    <font>
      <sz val="10"/>
      <name val="Tahoma"/>
      <family val="2"/>
    </font>
    <font>
      <b/>
      <sz val="14"/>
      <color indexed="10"/>
      <name val="HELVETICA"/>
    </font>
    <font>
      <b/>
      <sz val="10"/>
      <name val="HELVETICA"/>
    </font>
    <font>
      <b/>
      <sz val="10"/>
      <color indexed="10"/>
      <name val="HELVETICA"/>
    </font>
    <font>
      <b/>
      <sz val="10"/>
      <color indexed="9"/>
      <name val="HELVETICA"/>
    </font>
    <font>
      <sz val="10"/>
      <name val="Arial"/>
      <family val="2"/>
    </font>
    <font>
      <sz val="9"/>
      <color indexed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2"/>
      <name val="Arial"/>
      <family val="2"/>
    </font>
    <font>
      <sz val="10"/>
      <color indexed="8"/>
      <name val="Verdana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8"/>
      <color indexed="12"/>
      <name val="Arial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7"/>
      <name val="Small Fonts"/>
      <family val="2"/>
    </font>
    <font>
      <b/>
      <i/>
      <sz val="16"/>
      <name val="Helv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b/>
      <sz val="11"/>
      <color indexed="8"/>
      <name val="Calibri"/>
      <family val="2"/>
    </font>
    <font>
      <sz val="10"/>
      <color theme="0"/>
      <name val="HELVETICA"/>
    </font>
    <font>
      <b/>
      <sz val="10"/>
      <color theme="0"/>
      <name val="Arial"/>
      <family val="2"/>
    </font>
  </fonts>
  <fills count="32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692">
    <xf numFmtId="0" fontId="0" fillId="0" borderId="0"/>
    <xf numFmtId="0" fontId="5" fillId="0" borderId="0" applyNumberFormat="0" applyFill="0" applyBorder="0" applyAlignment="0" applyProtection="0"/>
    <xf numFmtId="0" fontId="7" fillId="0" borderId="0"/>
    <xf numFmtId="0" fontId="2" fillId="0" borderId="0"/>
    <xf numFmtId="0" fontId="5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Border="0">
      <alignment horizontal="center" vertical="top" wrapText="1"/>
      <protection locked="0"/>
    </xf>
    <xf numFmtId="0" fontId="13" fillId="0" borderId="0" applyNumberFormat="0" applyBorder="0">
      <alignment horizontal="center" vertical="top" wrapText="1"/>
      <protection locked="0"/>
    </xf>
    <xf numFmtId="0" fontId="13" fillId="0" borderId="0" applyNumberFormat="0" applyBorder="0">
      <alignment horizontal="center" vertical="top" wrapText="1"/>
      <protection locked="0"/>
    </xf>
    <xf numFmtId="0" fontId="13" fillId="0" borderId="0" applyNumberFormat="0" applyBorder="0">
      <alignment horizontal="center" vertical="top" wrapText="1"/>
      <protection locked="0"/>
    </xf>
    <xf numFmtId="0" fontId="13" fillId="0" borderId="0" applyNumberFormat="0" applyBorder="0">
      <alignment horizontal="center" vertical="top" wrapText="1"/>
      <protection locked="0"/>
    </xf>
    <xf numFmtId="0" fontId="13" fillId="0" borderId="0" applyNumberFormat="0" applyBorder="0">
      <alignment horizontal="center" vertical="top" wrapText="1"/>
      <protection locked="0"/>
    </xf>
    <xf numFmtId="0" fontId="13" fillId="0" borderId="0" applyNumberFormat="0" applyBorder="0">
      <alignment horizontal="center" vertical="top" wrapText="1"/>
      <protection locked="0"/>
    </xf>
    <xf numFmtId="0" fontId="13" fillId="0" borderId="0" applyNumberFormat="0" applyBorder="0">
      <alignment horizontal="center" vertical="top" wrapText="1"/>
      <protection locked="0"/>
    </xf>
    <xf numFmtId="0" fontId="13" fillId="0" borderId="0" applyNumberFormat="0" applyBorder="0">
      <alignment horizontal="center" vertical="top" wrapText="1"/>
      <protection locked="0"/>
    </xf>
    <xf numFmtId="0" fontId="13" fillId="0" borderId="0" applyNumberFormat="0" applyBorder="0">
      <alignment horizontal="center" vertical="top" wrapText="1"/>
      <protection locked="0"/>
    </xf>
    <xf numFmtId="0" fontId="13" fillId="0" borderId="0" applyNumberFormat="0" applyBorder="0">
      <alignment horizontal="center" vertical="top" wrapText="1"/>
      <protection locked="0"/>
    </xf>
    <xf numFmtId="0" fontId="13" fillId="0" borderId="0" applyNumberFormat="0" applyBorder="0">
      <alignment horizontal="center" vertical="top" wrapText="1"/>
      <protection locked="0"/>
    </xf>
    <xf numFmtId="0" fontId="13" fillId="0" borderId="0" applyNumberFormat="0" applyBorder="0">
      <alignment horizontal="center" vertical="top" wrapText="1"/>
      <protection locked="0"/>
    </xf>
    <xf numFmtId="0" fontId="13" fillId="0" borderId="0" applyNumberFormat="0" applyBorder="0">
      <alignment horizontal="center" vertical="top" wrapText="1"/>
      <protection locked="0"/>
    </xf>
    <xf numFmtId="0" fontId="13" fillId="0" borderId="0" applyNumberFormat="0" applyBorder="0">
      <alignment horizontal="center" vertical="top" wrapText="1"/>
      <protection locked="0"/>
    </xf>
    <xf numFmtId="0" fontId="13" fillId="0" borderId="0" applyNumberFormat="0" applyBorder="0">
      <alignment horizontal="center" vertical="top" wrapText="1"/>
      <protection locked="0"/>
    </xf>
    <xf numFmtId="0" fontId="13" fillId="0" borderId="0" applyNumberFormat="0" applyBorder="0">
      <alignment horizontal="center" vertical="top" wrapText="1"/>
      <protection locked="0"/>
    </xf>
    <xf numFmtId="0" fontId="13" fillId="0" borderId="0" applyNumberFormat="0" applyBorder="0">
      <alignment horizontal="center" vertical="top" wrapText="1"/>
      <protection locked="0"/>
    </xf>
    <xf numFmtId="0" fontId="13" fillId="0" borderId="0" applyNumberFormat="0" applyBorder="0">
      <alignment horizontal="center" vertical="top" wrapText="1"/>
      <protection locked="0"/>
    </xf>
    <xf numFmtId="0" fontId="13" fillId="0" borderId="0" applyNumberFormat="0" applyBorder="0">
      <alignment horizontal="center" vertical="top" wrapText="1"/>
      <protection locked="0"/>
    </xf>
    <xf numFmtId="0" fontId="13" fillId="0" borderId="0" applyNumberFormat="0" applyBorder="0">
      <alignment horizontal="center" vertical="top" wrapText="1"/>
      <protection locked="0"/>
    </xf>
    <xf numFmtId="0" fontId="13" fillId="0" borderId="0" applyNumberFormat="0" applyBorder="0">
      <alignment horizontal="center" vertical="top" wrapText="1"/>
      <protection locked="0"/>
    </xf>
    <xf numFmtId="0" fontId="13" fillId="0" borderId="0" applyNumberFormat="0" applyBorder="0">
      <alignment horizontal="center" vertical="top" wrapText="1"/>
      <protection locked="0"/>
    </xf>
    <xf numFmtId="0" fontId="13" fillId="0" borderId="0" applyNumberFormat="0" applyBorder="0">
      <alignment horizontal="center" vertical="top" wrapText="1"/>
      <protection locked="0"/>
    </xf>
    <xf numFmtId="0" fontId="13" fillId="0" borderId="0" applyNumberFormat="0" applyBorder="0">
      <alignment horizontal="center" vertical="top" wrapText="1"/>
      <protection locked="0"/>
    </xf>
    <xf numFmtId="0" fontId="13" fillId="0" borderId="0" applyNumberFormat="0" applyBorder="0">
      <alignment horizontal="center" vertical="top" wrapText="1"/>
      <protection locked="0"/>
    </xf>
    <xf numFmtId="0" fontId="13" fillId="0" borderId="0" applyNumberFormat="0" applyBorder="0">
      <alignment horizontal="center" vertical="top" wrapText="1"/>
      <protection locked="0"/>
    </xf>
    <xf numFmtId="0" fontId="13" fillId="0" borderId="0" applyNumberFormat="0" applyBorder="0">
      <alignment horizontal="center" vertical="top" wrapText="1"/>
      <protection locked="0"/>
    </xf>
    <xf numFmtId="0" fontId="13" fillId="0" borderId="0" applyNumberFormat="0" applyBorder="0">
      <alignment horizontal="center" vertical="top" wrapText="1"/>
      <protection locked="0"/>
    </xf>
    <xf numFmtId="0" fontId="13" fillId="0" borderId="0" applyNumberFormat="0" applyBorder="0">
      <alignment horizontal="center" vertical="top" wrapText="1"/>
      <protection locked="0"/>
    </xf>
    <xf numFmtId="0" fontId="13" fillId="0" borderId="0" applyNumberFormat="0" applyBorder="0">
      <alignment horizontal="center" vertical="top" wrapText="1"/>
      <protection locked="0"/>
    </xf>
    <xf numFmtId="0" fontId="13" fillId="0" borderId="0" applyNumberFormat="0" applyBorder="0">
      <alignment horizontal="center" vertical="top" wrapText="1"/>
      <protection locked="0"/>
    </xf>
    <xf numFmtId="0" fontId="13" fillId="0" borderId="0" applyNumberFormat="0" applyBorder="0">
      <alignment horizontal="center" vertical="top" wrapText="1"/>
      <protection locked="0"/>
    </xf>
    <xf numFmtId="0" fontId="13" fillId="0" borderId="0" applyNumberFormat="0" applyBorder="0">
      <alignment horizontal="center" vertical="top" wrapText="1"/>
      <protection locked="0"/>
    </xf>
    <xf numFmtId="0" fontId="13" fillId="0" borderId="0" applyNumberFormat="0" applyBorder="0">
      <alignment horizontal="center" vertical="top" wrapText="1"/>
      <protection locked="0"/>
    </xf>
    <xf numFmtId="0" fontId="13" fillId="0" borderId="0" applyNumberFormat="0" applyBorder="0">
      <alignment horizontal="center" vertical="top" wrapText="1"/>
      <protection locked="0"/>
    </xf>
    <xf numFmtId="0" fontId="13" fillId="0" borderId="0" applyNumberFormat="0" applyBorder="0">
      <alignment horizontal="center" vertical="top" wrapText="1"/>
      <protection locked="0"/>
    </xf>
    <xf numFmtId="0" fontId="13" fillId="0" borderId="0" applyNumberFormat="0" applyBorder="0">
      <alignment horizontal="center" vertical="top" wrapText="1"/>
      <protection locked="0"/>
    </xf>
    <xf numFmtId="0" fontId="13" fillId="0" borderId="0" applyNumberFormat="0" applyBorder="0">
      <alignment horizontal="center" vertical="top" wrapText="1"/>
      <protection locked="0"/>
    </xf>
    <xf numFmtId="0" fontId="13" fillId="0" borderId="0" applyNumberFormat="0" applyBorder="0">
      <alignment horizontal="center" vertical="top" wrapText="1"/>
      <protection locked="0"/>
    </xf>
    <xf numFmtId="0" fontId="13" fillId="0" borderId="0" applyNumberFormat="0" applyBorder="0">
      <alignment horizontal="center" vertical="top" wrapText="1"/>
      <protection locked="0"/>
    </xf>
    <xf numFmtId="0" fontId="13" fillId="0" borderId="0" applyNumberFormat="0" applyBorder="0">
      <alignment horizontal="center" vertical="top" wrapText="1"/>
      <protection locked="0"/>
    </xf>
    <xf numFmtId="0" fontId="13" fillId="0" borderId="0" applyNumberFormat="0" applyBorder="0">
      <alignment horizontal="center" vertical="top" wrapText="1"/>
      <protection locked="0"/>
    </xf>
    <xf numFmtId="0" fontId="13" fillId="0" borderId="0" applyNumberFormat="0" applyBorder="0">
      <alignment horizontal="center" vertical="top" wrapText="1"/>
      <protection locked="0"/>
    </xf>
    <xf numFmtId="0" fontId="13" fillId="0" borderId="0" applyNumberFormat="0" applyBorder="0">
      <alignment horizontal="center" vertical="top" wrapText="1"/>
      <protection locked="0"/>
    </xf>
    <xf numFmtId="0" fontId="13" fillId="0" borderId="0" applyNumberFormat="0" applyBorder="0">
      <alignment horizontal="center" vertical="top" wrapText="1"/>
      <protection locked="0"/>
    </xf>
    <xf numFmtId="0" fontId="13" fillId="0" borderId="0" applyNumberFormat="0" applyBorder="0">
      <alignment horizontal="center" vertical="top" wrapText="1"/>
      <protection locked="0"/>
    </xf>
    <xf numFmtId="0" fontId="13" fillId="0" borderId="0" applyNumberFormat="0" applyBorder="0">
      <alignment horizontal="center" vertical="top" wrapText="1"/>
      <protection locked="0"/>
    </xf>
    <xf numFmtId="0" fontId="13" fillId="0" borderId="0" applyNumberFormat="0" applyBorder="0">
      <alignment horizontal="center" vertical="top" wrapText="1"/>
      <protection locked="0"/>
    </xf>
    <xf numFmtId="0" fontId="13" fillId="0" borderId="0" applyNumberFormat="0" applyBorder="0">
      <alignment horizontal="center" vertical="top" wrapText="1"/>
      <protection locked="0"/>
    </xf>
    <xf numFmtId="0" fontId="13" fillId="0" borderId="0" applyNumberFormat="0" applyBorder="0">
      <alignment horizontal="center" vertical="top" wrapText="1"/>
      <protection locked="0"/>
    </xf>
    <xf numFmtId="0" fontId="13" fillId="0" borderId="0" applyNumberFormat="0" applyBorder="0">
      <alignment horizontal="center" vertical="top" wrapText="1"/>
      <protection locked="0"/>
    </xf>
    <xf numFmtId="0" fontId="13" fillId="0" borderId="0" applyNumberFormat="0" applyBorder="0">
      <alignment horizontal="center" vertical="top" wrapText="1"/>
      <protection locked="0"/>
    </xf>
    <xf numFmtId="0" fontId="13" fillId="0" borderId="0" applyNumberFormat="0" applyBorder="0">
      <alignment horizontal="center" vertical="top" wrapText="1"/>
      <protection locked="0"/>
    </xf>
    <xf numFmtId="0" fontId="13" fillId="0" borderId="0" applyNumberFormat="0" applyBorder="0">
      <alignment horizontal="center" vertical="top" wrapText="1"/>
      <protection locked="0"/>
    </xf>
    <xf numFmtId="0" fontId="13" fillId="0" borderId="0" applyNumberFormat="0" applyBorder="0">
      <alignment horizontal="center" vertical="top" wrapText="1"/>
      <protection locked="0"/>
    </xf>
    <xf numFmtId="0" fontId="13" fillId="0" borderId="0" applyNumberFormat="0" applyBorder="0">
      <alignment horizontal="center" vertical="top" wrapText="1"/>
      <protection locked="0"/>
    </xf>
    <xf numFmtId="0" fontId="13" fillId="0" borderId="0" applyNumberFormat="0" applyBorder="0">
      <alignment horizontal="center" vertical="top" wrapText="1"/>
      <protection locked="0"/>
    </xf>
    <xf numFmtId="0" fontId="13" fillId="0" borderId="0" applyNumberFormat="0" applyBorder="0">
      <alignment horizontal="center" vertical="top" wrapText="1"/>
      <protection locked="0"/>
    </xf>
    <xf numFmtId="0" fontId="13" fillId="0" borderId="0" applyNumberFormat="0" applyBorder="0">
      <alignment horizontal="center" vertical="top" wrapText="1"/>
      <protection locked="0"/>
    </xf>
    <xf numFmtId="0" fontId="13" fillId="0" borderId="0" applyNumberFormat="0" applyBorder="0">
      <alignment horizontal="center" vertical="top" wrapText="1"/>
      <protection locked="0"/>
    </xf>
    <xf numFmtId="0" fontId="13" fillId="0" borderId="0" applyNumberFormat="0" applyBorder="0">
      <alignment horizontal="center" vertical="top" wrapText="1"/>
      <protection locked="0"/>
    </xf>
    <xf numFmtId="0" fontId="13" fillId="0" borderId="0" applyNumberFormat="0" applyBorder="0">
      <alignment horizontal="center" vertical="top" wrapText="1"/>
      <protection locked="0"/>
    </xf>
    <xf numFmtId="0" fontId="13" fillId="0" borderId="0" applyNumberFormat="0" applyBorder="0">
      <alignment horizontal="center" vertical="top" wrapText="1"/>
      <protection locked="0"/>
    </xf>
    <xf numFmtId="0" fontId="13" fillId="0" borderId="0" applyNumberFormat="0" applyBorder="0">
      <alignment horizontal="center" vertical="top" wrapText="1"/>
      <protection locked="0"/>
    </xf>
    <xf numFmtId="0" fontId="13" fillId="0" borderId="0" applyNumberFormat="0" applyBorder="0">
      <alignment horizontal="center" vertical="top" wrapText="1"/>
      <protection locked="0"/>
    </xf>
    <xf numFmtId="0" fontId="13" fillId="0" borderId="0" applyNumberFormat="0" applyBorder="0">
      <alignment horizontal="center" vertical="top" wrapText="1"/>
      <protection locked="0"/>
    </xf>
    <xf numFmtId="0" fontId="13" fillId="0" borderId="0" applyNumberFormat="0" applyBorder="0">
      <alignment horizontal="center" vertical="top" wrapText="1"/>
      <protection locked="0"/>
    </xf>
    <xf numFmtId="0" fontId="13" fillId="0" borderId="0" applyNumberFormat="0" applyBorder="0">
      <alignment horizontal="center" vertical="top" wrapText="1"/>
      <protection locked="0"/>
    </xf>
    <xf numFmtId="0" fontId="13" fillId="0" borderId="0" applyNumberFormat="0" applyBorder="0">
      <alignment horizontal="center" vertical="top" wrapText="1"/>
      <protection locked="0"/>
    </xf>
    <xf numFmtId="0" fontId="13" fillId="0" borderId="0" applyNumberFormat="0" applyBorder="0">
      <alignment horizontal="center" vertical="top" wrapText="1"/>
      <protection locked="0"/>
    </xf>
    <xf numFmtId="0" fontId="13" fillId="0" borderId="0" applyNumberFormat="0" applyBorder="0">
      <alignment horizontal="center" vertical="top" wrapText="1"/>
      <protection locked="0"/>
    </xf>
    <xf numFmtId="0" fontId="13" fillId="0" borderId="0" applyNumberFormat="0" applyBorder="0">
      <alignment horizontal="center" vertical="top" wrapText="1"/>
      <protection locked="0"/>
    </xf>
    <xf numFmtId="0" fontId="13" fillId="0" borderId="0" applyNumberFormat="0" applyBorder="0">
      <alignment horizontal="center" vertical="top" wrapText="1"/>
      <protection locked="0"/>
    </xf>
    <xf numFmtId="0" fontId="13" fillId="0" borderId="0" applyNumberFormat="0" applyBorder="0">
      <alignment horizontal="center" vertical="top" wrapText="1"/>
      <protection locked="0"/>
    </xf>
    <xf numFmtId="0" fontId="13" fillId="0" borderId="0" applyNumberFormat="0" applyBorder="0">
      <alignment horizontal="center" vertical="top" wrapText="1"/>
      <protection locked="0"/>
    </xf>
    <xf numFmtId="0" fontId="13" fillId="0" borderId="0" applyNumberFormat="0" applyBorder="0">
      <alignment horizontal="center" vertical="top" wrapText="1"/>
      <protection locked="0"/>
    </xf>
    <xf numFmtId="0" fontId="13" fillId="0" borderId="0" applyNumberFormat="0" applyBorder="0">
      <alignment horizontal="center" vertical="top" wrapText="1"/>
      <protection locked="0"/>
    </xf>
    <xf numFmtId="0" fontId="13" fillId="0" borderId="0" applyNumberFormat="0" applyBorder="0">
      <alignment horizontal="center" vertical="top" wrapText="1"/>
      <protection locked="0"/>
    </xf>
    <xf numFmtId="0" fontId="13" fillId="0" borderId="0" applyNumberFormat="0" applyBorder="0">
      <alignment horizontal="center" vertical="top" wrapText="1"/>
      <protection locked="0"/>
    </xf>
    <xf numFmtId="0" fontId="13" fillId="0" borderId="0" applyNumberFormat="0" applyBorder="0">
      <alignment horizontal="center" vertical="top" wrapText="1"/>
      <protection locked="0"/>
    </xf>
    <xf numFmtId="0" fontId="13" fillId="0" borderId="0" applyNumberFormat="0" applyBorder="0">
      <alignment horizontal="center" vertical="top" wrapText="1"/>
      <protection locked="0"/>
    </xf>
    <xf numFmtId="0" fontId="13" fillId="0" borderId="0" applyNumberFormat="0" applyBorder="0">
      <alignment horizontal="center" vertical="top" wrapText="1"/>
      <protection locked="0"/>
    </xf>
    <xf numFmtId="0" fontId="13" fillId="0" borderId="0" applyNumberFormat="0" applyBorder="0">
      <alignment horizontal="center" vertical="top" wrapText="1"/>
      <protection locked="0"/>
    </xf>
    <xf numFmtId="0" fontId="13" fillId="0" borderId="0" applyNumberFormat="0" applyBorder="0">
      <alignment horizontal="center" vertical="top" wrapText="1"/>
      <protection locked="0"/>
    </xf>
    <xf numFmtId="0" fontId="13" fillId="0" borderId="0" applyNumberFormat="0" applyBorder="0">
      <alignment horizontal="center" vertical="top" wrapText="1"/>
      <protection locked="0"/>
    </xf>
    <xf numFmtId="0" fontId="13" fillId="0" borderId="0" applyNumberFormat="0" applyBorder="0">
      <alignment horizontal="center" vertical="top" wrapText="1"/>
      <protection locked="0"/>
    </xf>
    <xf numFmtId="0" fontId="13" fillId="0" borderId="0" applyNumberFormat="0" applyBorder="0">
      <alignment horizontal="center" vertical="top" wrapText="1"/>
      <protection locked="0"/>
    </xf>
    <xf numFmtId="0" fontId="13" fillId="0" borderId="0" applyNumberFormat="0" applyBorder="0">
      <alignment horizontal="center" vertical="top" wrapText="1"/>
      <protection locked="0"/>
    </xf>
    <xf numFmtId="0" fontId="13" fillId="0" borderId="0" applyNumberFormat="0" applyBorder="0">
      <alignment horizontal="center" vertical="top" wrapText="1"/>
      <protection locked="0"/>
    </xf>
    <xf numFmtId="0" fontId="13" fillId="0" borderId="0" applyNumberFormat="0" applyBorder="0">
      <alignment horizontal="center" vertical="top" wrapText="1"/>
      <protection locked="0"/>
    </xf>
    <xf numFmtId="0" fontId="13" fillId="0" borderId="0" applyNumberFormat="0" applyBorder="0">
      <alignment horizontal="center" vertical="top" wrapText="1"/>
      <protection locked="0"/>
    </xf>
    <xf numFmtId="0" fontId="13" fillId="0" borderId="0" applyNumberFormat="0" applyBorder="0">
      <alignment horizontal="center" vertical="top" wrapText="1"/>
      <protection locked="0"/>
    </xf>
    <xf numFmtId="0" fontId="13" fillId="0" borderId="0" applyNumberFormat="0" applyBorder="0">
      <alignment horizontal="center" vertical="top" wrapText="1"/>
      <protection locked="0"/>
    </xf>
    <xf numFmtId="0" fontId="13" fillId="0" borderId="0" applyNumberFormat="0" applyBorder="0">
      <alignment horizontal="center" vertical="top" wrapText="1"/>
      <protection locked="0"/>
    </xf>
    <xf numFmtId="0" fontId="13" fillId="0" borderId="0" applyNumberFormat="0" applyBorder="0">
      <alignment horizontal="center" vertical="top" wrapText="1"/>
      <protection locked="0"/>
    </xf>
    <xf numFmtId="0" fontId="13" fillId="0" borderId="0" applyNumberFormat="0" applyBorder="0">
      <alignment horizontal="center" vertical="top" wrapText="1"/>
      <protection locked="0"/>
    </xf>
    <xf numFmtId="0" fontId="13" fillId="0" borderId="0" applyNumberFormat="0" applyBorder="0">
      <alignment horizontal="center" vertical="top" wrapText="1"/>
      <protection locked="0"/>
    </xf>
    <xf numFmtId="0" fontId="13" fillId="0" borderId="0" applyNumberFormat="0" applyBorder="0">
      <alignment horizontal="center" vertical="top" wrapText="1"/>
      <protection locked="0"/>
    </xf>
    <xf numFmtId="0" fontId="13" fillId="0" borderId="0" applyNumberFormat="0" applyBorder="0">
      <alignment horizontal="center" vertical="top" wrapText="1"/>
      <protection locked="0"/>
    </xf>
    <xf numFmtId="0" fontId="13" fillId="0" borderId="0" applyNumberFormat="0" applyBorder="0">
      <alignment horizontal="center" vertical="top" wrapText="1"/>
      <protection locked="0"/>
    </xf>
    <xf numFmtId="0" fontId="13" fillId="0" borderId="0" applyNumberFormat="0" applyBorder="0">
      <alignment horizontal="center" vertical="top" wrapText="1"/>
      <protection locked="0"/>
    </xf>
    <xf numFmtId="0" fontId="13" fillId="0" borderId="0" applyNumberFormat="0" applyBorder="0">
      <alignment horizontal="center" vertical="top" wrapText="1"/>
      <protection locked="0"/>
    </xf>
    <xf numFmtId="0" fontId="13" fillId="0" borderId="0" applyNumberFormat="0" applyBorder="0">
      <alignment horizontal="center" vertical="top" wrapText="1"/>
      <protection locked="0"/>
    </xf>
    <xf numFmtId="0" fontId="13" fillId="0" borderId="0" applyNumberFormat="0" applyBorder="0">
      <alignment horizontal="center" vertical="top" wrapText="1"/>
      <protection locked="0"/>
    </xf>
    <xf numFmtId="0" fontId="13" fillId="0" borderId="0" applyNumberFormat="0" applyBorder="0">
      <alignment horizontal="center" vertical="top" wrapText="1"/>
      <protection locked="0"/>
    </xf>
    <xf numFmtId="0" fontId="13" fillId="0" borderId="0" applyNumberFormat="0" applyBorder="0">
      <alignment horizontal="center" vertical="top" wrapText="1"/>
      <protection locked="0"/>
    </xf>
    <xf numFmtId="0" fontId="13" fillId="0" borderId="0" applyNumberFormat="0" applyBorder="0">
      <alignment horizontal="center" vertical="top" wrapText="1"/>
      <protection locked="0"/>
    </xf>
    <xf numFmtId="0" fontId="13" fillId="0" borderId="0" applyNumberFormat="0" applyBorder="0">
      <alignment horizontal="center" vertical="top" wrapText="1"/>
      <protection locked="0"/>
    </xf>
    <xf numFmtId="0" fontId="13" fillId="0" borderId="0" applyNumberFormat="0" applyBorder="0">
      <alignment horizontal="center" vertical="top" wrapText="1"/>
      <protection locked="0"/>
    </xf>
    <xf numFmtId="0" fontId="13" fillId="0" borderId="0" applyNumberFormat="0" applyBorder="0">
      <alignment horizontal="center" vertical="top" wrapText="1"/>
      <protection locked="0"/>
    </xf>
    <xf numFmtId="0" fontId="13" fillId="0" borderId="0" applyNumberFormat="0" applyBorder="0">
      <alignment horizontal="center" vertical="top" wrapText="1"/>
      <protection locked="0"/>
    </xf>
    <xf numFmtId="0" fontId="13" fillId="0" borderId="0" applyNumberFormat="0" applyBorder="0">
      <alignment horizontal="center" vertical="top" wrapText="1"/>
      <protection locked="0"/>
    </xf>
    <xf numFmtId="0" fontId="13" fillId="0" borderId="0" applyNumberFormat="0" applyBorder="0">
      <alignment horizontal="center" vertical="top" wrapText="1"/>
      <protection locked="0"/>
    </xf>
    <xf numFmtId="0" fontId="13" fillId="0" borderId="0" applyNumberFormat="0" applyBorder="0">
      <alignment horizontal="center" vertical="top" wrapText="1"/>
      <protection locked="0"/>
    </xf>
    <xf numFmtId="0" fontId="13" fillId="0" borderId="0" applyNumberFormat="0" applyBorder="0">
      <alignment horizontal="center" vertical="top" wrapText="1"/>
      <protection locked="0"/>
    </xf>
    <xf numFmtId="0" fontId="13" fillId="0" borderId="0" applyNumberFormat="0" applyBorder="0">
      <alignment horizontal="center" vertical="top" wrapText="1"/>
      <protection locked="0"/>
    </xf>
    <xf numFmtId="0" fontId="13" fillId="0" borderId="0" applyNumberFormat="0" applyBorder="0">
      <alignment horizontal="center" vertical="top" wrapText="1"/>
      <protection locked="0"/>
    </xf>
    <xf numFmtId="0" fontId="13" fillId="0" borderId="0" applyNumberFormat="0" applyBorder="0">
      <alignment horizontal="center" vertical="top" wrapText="1"/>
      <protection locked="0"/>
    </xf>
    <xf numFmtId="0" fontId="13" fillId="0" borderId="0" applyNumberFormat="0" applyBorder="0">
      <alignment horizontal="center" vertical="top" wrapText="1"/>
      <protection locked="0"/>
    </xf>
    <xf numFmtId="0" fontId="13" fillId="0" borderId="0" applyNumberFormat="0" applyBorder="0">
      <alignment horizontal="center" vertical="top" wrapText="1"/>
      <protection locked="0"/>
    </xf>
    <xf numFmtId="0" fontId="13" fillId="0" borderId="0" applyNumberFormat="0" applyBorder="0">
      <alignment horizontal="center" vertical="top" wrapText="1"/>
      <protection locked="0"/>
    </xf>
    <xf numFmtId="0" fontId="13" fillId="0" borderId="0" applyNumberFormat="0" applyBorder="0">
      <alignment horizontal="center" vertical="top" wrapText="1"/>
      <protection locked="0"/>
    </xf>
    <xf numFmtId="0" fontId="13" fillId="0" borderId="0" applyNumberFormat="0" applyBorder="0">
      <alignment horizontal="center" vertical="top" wrapText="1"/>
      <protection locked="0"/>
    </xf>
    <xf numFmtId="0" fontId="13" fillId="0" borderId="0" applyNumberFormat="0" applyBorder="0">
      <alignment horizontal="center" vertical="top" wrapText="1"/>
      <protection locked="0"/>
    </xf>
    <xf numFmtId="0" fontId="13" fillId="0" borderId="0" applyNumberFormat="0" applyBorder="0">
      <alignment horizontal="center" vertical="top" wrapText="1"/>
      <protection locked="0"/>
    </xf>
    <xf numFmtId="0" fontId="13" fillId="0" borderId="0" applyNumberFormat="0" applyBorder="0">
      <alignment horizontal="center" vertical="top" wrapText="1"/>
      <protection locked="0"/>
    </xf>
    <xf numFmtId="0" fontId="13" fillId="0" borderId="0" applyNumberFormat="0" applyBorder="0">
      <alignment horizontal="center" vertical="top" wrapText="1"/>
      <protection locked="0"/>
    </xf>
    <xf numFmtId="0" fontId="13" fillId="0" borderId="0" applyNumberFormat="0" applyBorder="0">
      <alignment horizontal="center" vertical="top" wrapText="1"/>
      <protection locked="0"/>
    </xf>
    <xf numFmtId="0" fontId="13" fillId="0" borderId="0" applyNumberFormat="0" applyBorder="0">
      <alignment horizontal="center" vertical="top" wrapText="1"/>
      <protection locked="0"/>
    </xf>
    <xf numFmtId="0" fontId="13" fillId="0" borderId="0" applyNumberFormat="0" applyBorder="0">
      <alignment horizontal="center" vertical="top" wrapText="1"/>
      <protection locked="0"/>
    </xf>
    <xf numFmtId="0" fontId="13" fillId="0" borderId="0" applyNumberFormat="0" applyBorder="0">
      <alignment horizontal="center" vertical="top" wrapText="1"/>
      <protection locked="0"/>
    </xf>
    <xf numFmtId="0" fontId="13" fillId="0" borderId="0" applyNumberFormat="0" applyBorder="0">
      <alignment horizontal="center" vertical="top" wrapText="1"/>
      <protection locked="0"/>
    </xf>
    <xf numFmtId="0" fontId="13" fillId="0" borderId="0" applyNumberFormat="0" applyBorder="0">
      <alignment horizontal="center" vertical="top" wrapText="1"/>
      <protection locked="0"/>
    </xf>
    <xf numFmtId="0" fontId="13" fillId="0" borderId="0" applyNumberFormat="0" applyBorder="0">
      <alignment horizontal="center" vertical="top" wrapText="1"/>
      <protection locked="0"/>
    </xf>
    <xf numFmtId="0" fontId="13" fillId="0" borderId="0" applyNumberFormat="0" applyBorder="0">
      <alignment horizontal="center" vertical="top" wrapText="1"/>
      <protection locked="0"/>
    </xf>
    <xf numFmtId="0" fontId="13" fillId="0" borderId="0" applyNumberFormat="0" applyBorder="0">
      <alignment horizontal="center" vertical="top" wrapText="1"/>
      <protection locked="0"/>
    </xf>
    <xf numFmtId="0" fontId="13" fillId="0" borderId="0" applyNumberFormat="0" applyBorder="0">
      <alignment horizontal="center" vertical="top" wrapText="1"/>
      <protection locked="0"/>
    </xf>
    <xf numFmtId="0" fontId="13" fillId="0" borderId="0" applyNumberFormat="0" applyBorder="0">
      <alignment horizontal="center" vertical="top" wrapText="1"/>
      <protection locked="0"/>
    </xf>
    <xf numFmtId="0" fontId="13" fillId="0" borderId="0" applyNumberFormat="0" applyBorder="0">
      <alignment horizontal="center" vertical="top" wrapText="1"/>
      <protection locked="0"/>
    </xf>
    <xf numFmtId="0" fontId="13" fillId="0" borderId="0" applyNumberFormat="0" applyBorder="0">
      <alignment horizontal="center" vertical="top" wrapText="1"/>
      <protection locked="0"/>
    </xf>
    <xf numFmtId="0" fontId="13" fillId="0" borderId="0" applyNumberFormat="0" applyBorder="0">
      <alignment horizontal="center" vertical="top" wrapText="1"/>
      <protection locked="0"/>
    </xf>
    <xf numFmtId="0" fontId="13" fillId="0" borderId="0" applyNumberFormat="0" applyBorder="0">
      <alignment horizontal="center" vertical="top" wrapText="1"/>
      <protection locked="0"/>
    </xf>
    <xf numFmtId="0" fontId="13" fillId="0" borderId="0" applyNumberFormat="0" applyBorder="0">
      <alignment horizontal="center" vertical="top" wrapText="1"/>
      <protection locked="0"/>
    </xf>
    <xf numFmtId="0" fontId="13" fillId="0" borderId="0" applyNumberFormat="0" applyBorder="0">
      <alignment horizontal="center" vertical="top" wrapText="1"/>
      <protection locked="0"/>
    </xf>
    <xf numFmtId="0" fontId="13" fillId="0" borderId="0" applyNumberFormat="0" applyBorder="0">
      <alignment horizontal="center" vertical="top" wrapText="1"/>
      <protection locked="0"/>
    </xf>
    <xf numFmtId="0" fontId="13" fillId="0" borderId="0" applyNumberFormat="0" applyBorder="0">
      <alignment horizontal="center" vertical="top" wrapText="1"/>
      <protection locked="0"/>
    </xf>
    <xf numFmtId="0" fontId="13" fillId="0" borderId="0" applyNumberFormat="0" applyBorder="0">
      <alignment horizontal="center" vertical="top" wrapText="1"/>
      <protection locked="0"/>
    </xf>
    <xf numFmtId="0" fontId="13" fillId="0" borderId="0" applyNumberFormat="0" applyBorder="0">
      <alignment horizontal="center" vertical="top" wrapText="1"/>
      <protection locked="0"/>
    </xf>
    <xf numFmtId="0" fontId="13" fillId="0" borderId="0" applyNumberFormat="0" applyBorder="0">
      <alignment horizontal="center" vertical="top" wrapText="1"/>
      <protection locked="0"/>
    </xf>
    <xf numFmtId="0" fontId="13" fillId="0" borderId="0" applyNumberFormat="0" applyBorder="0">
      <alignment horizontal="center" vertical="top" wrapText="1"/>
      <protection locked="0"/>
    </xf>
    <xf numFmtId="0" fontId="13" fillId="0" borderId="0" applyNumberFormat="0" applyBorder="0">
      <alignment horizontal="center" vertical="top" wrapText="1"/>
      <protection locked="0"/>
    </xf>
    <xf numFmtId="0" fontId="13" fillId="0" borderId="0" applyNumberFormat="0" applyBorder="0">
      <alignment horizontal="center" vertical="top" wrapText="1"/>
      <protection locked="0"/>
    </xf>
    <xf numFmtId="0" fontId="13" fillId="0" borderId="0" applyNumberFormat="0" applyBorder="0">
      <alignment horizontal="center" vertical="top" wrapText="1"/>
      <protection locked="0"/>
    </xf>
    <xf numFmtId="0" fontId="13" fillId="0" borderId="0" applyNumberFormat="0" applyBorder="0">
      <alignment horizontal="center" vertical="top" wrapText="1"/>
      <protection locked="0"/>
    </xf>
    <xf numFmtId="0" fontId="13" fillId="0" borderId="0" applyNumberFormat="0" applyBorder="0">
      <alignment horizontal="center" vertical="top" wrapText="1"/>
      <protection locked="0"/>
    </xf>
    <xf numFmtId="0" fontId="13" fillId="0" borderId="0" applyNumberFormat="0" applyBorder="0">
      <alignment horizontal="center" vertical="top" wrapText="1"/>
      <protection locked="0"/>
    </xf>
    <xf numFmtId="0" fontId="13" fillId="0" borderId="0" applyNumberFormat="0" applyBorder="0">
      <alignment horizontal="center" vertical="top" wrapText="1"/>
      <protection locked="0"/>
    </xf>
    <xf numFmtId="0" fontId="13" fillId="0" borderId="0" applyNumberFormat="0" applyBorder="0">
      <alignment horizontal="center" vertical="top" wrapText="1"/>
      <protection locked="0"/>
    </xf>
    <xf numFmtId="0" fontId="13" fillId="0" borderId="0" applyNumberFormat="0" applyBorder="0">
      <alignment horizontal="center" vertical="top" wrapText="1"/>
      <protection locked="0"/>
    </xf>
    <xf numFmtId="0" fontId="13" fillId="0" borderId="0" applyNumberFormat="0" applyBorder="0">
      <alignment horizontal="left" vertical="center" wrapText="1"/>
      <protection locked="0"/>
    </xf>
    <xf numFmtId="0" fontId="13" fillId="0" borderId="0" applyNumberFormat="0" applyBorder="0">
      <alignment horizontal="left" vertical="center" wrapText="1"/>
      <protection locked="0"/>
    </xf>
    <xf numFmtId="0" fontId="13" fillId="0" borderId="0" applyNumberFormat="0" applyBorder="0">
      <alignment horizontal="left" vertical="center" wrapText="1"/>
      <protection locked="0"/>
    </xf>
    <xf numFmtId="0" fontId="13" fillId="0" borderId="0" applyNumberFormat="0" applyBorder="0">
      <alignment horizontal="left" vertical="center" wrapText="1"/>
      <protection locked="0"/>
    </xf>
    <xf numFmtId="0" fontId="13" fillId="0" borderId="0" applyNumberFormat="0" applyBorder="0">
      <alignment horizontal="left" vertical="center" wrapText="1"/>
      <protection locked="0"/>
    </xf>
    <xf numFmtId="0" fontId="13" fillId="0" borderId="0" applyNumberFormat="0" applyBorder="0">
      <alignment horizontal="left" vertical="center" wrapText="1"/>
      <protection locked="0"/>
    </xf>
    <xf numFmtId="0" fontId="13" fillId="0" borderId="0" applyNumberFormat="0" applyBorder="0">
      <alignment horizontal="left" vertical="center" wrapText="1"/>
      <protection locked="0"/>
    </xf>
    <xf numFmtId="0" fontId="13" fillId="0" borderId="0" applyNumberFormat="0" applyBorder="0">
      <alignment horizontal="left" vertical="center" wrapText="1"/>
      <protection locked="0"/>
    </xf>
    <xf numFmtId="0" fontId="13" fillId="0" borderId="0" applyNumberFormat="0" applyBorder="0">
      <alignment horizontal="left" vertical="center" wrapText="1"/>
      <protection locked="0"/>
    </xf>
    <xf numFmtId="0" fontId="13" fillId="0" borderId="0" applyNumberFormat="0" applyBorder="0">
      <alignment horizontal="left" vertical="center" wrapText="1"/>
      <protection locked="0"/>
    </xf>
    <xf numFmtId="0" fontId="13" fillId="0" borderId="0" applyNumberFormat="0" applyBorder="0">
      <alignment horizontal="left" vertical="center" wrapText="1"/>
      <protection locked="0"/>
    </xf>
    <xf numFmtId="0" fontId="13" fillId="0" borderId="0" applyNumberFormat="0" applyBorder="0">
      <alignment horizontal="left" vertical="center" wrapText="1"/>
      <protection locked="0"/>
    </xf>
    <xf numFmtId="0" fontId="13" fillId="0" borderId="0" applyNumberFormat="0" applyBorder="0">
      <alignment horizontal="left" vertical="center" wrapText="1"/>
      <protection locked="0"/>
    </xf>
    <xf numFmtId="0" fontId="13" fillId="0" borderId="0" applyNumberFormat="0" applyBorder="0">
      <alignment horizontal="left" vertical="center" wrapText="1"/>
      <protection locked="0"/>
    </xf>
    <xf numFmtId="0" fontId="13" fillId="0" borderId="0" applyNumberFormat="0" applyBorder="0">
      <alignment horizontal="left" vertical="center" wrapText="1"/>
      <protection locked="0"/>
    </xf>
    <xf numFmtId="0" fontId="13" fillId="0" borderId="0" applyNumberFormat="0" applyBorder="0">
      <alignment horizontal="left" vertical="center" wrapText="1"/>
      <protection locked="0"/>
    </xf>
    <xf numFmtId="0" fontId="13" fillId="0" borderId="0" applyNumberFormat="0" applyBorder="0">
      <alignment horizontal="left" vertical="center" wrapText="1"/>
      <protection locked="0"/>
    </xf>
    <xf numFmtId="0" fontId="13" fillId="0" borderId="0" applyNumberFormat="0" applyBorder="0">
      <alignment horizontal="left" vertical="center" wrapText="1"/>
      <protection locked="0"/>
    </xf>
    <xf numFmtId="0" fontId="13" fillId="0" borderId="0" applyNumberFormat="0" applyBorder="0">
      <alignment horizontal="left" vertical="center" wrapText="1"/>
      <protection locked="0"/>
    </xf>
    <xf numFmtId="0" fontId="13" fillId="0" borderId="0" applyNumberFormat="0" applyBorder="0">
      <alignment horizontal="left" vertical="center" wrapText="1"/>
      <protection locked="0"/>
    </xf>
    <xf numFmtId="0" fontId="13" fillId="0" borderId="0" applyNumberFormat="0" applyBorder="0">
      <alignment horizontal="left" vertical="center" wrapText="1"/>
      <protection locked="0"/>
    </xf>
    <xf numFmtId="0" fontId="13" fillId="0" borderId="0" applyNumberFormat="0" applyBorder="0">
      <alignment horizontal="left" vertical="center" wrapText="1"/>
      <protection locked="0"/>
    </xf>
    <xf numFmtId="0" fontId="13" fillId="0" borderId="0" applyNumberFormat="0" applyBorder="0">
      <alignment horizontal="left" vertical="center" wrapText="1"/>
      <protection locked="0"/>
    </xf>
    <xf numFmtId="0" fontId="13" fillId="0" borderId="0" applyNumberFormat="0" applyBorder="0">
      <alignment horizontal="left" vertical="center" wrapText="1"/>
      <protection locked="0"/>
    </xf>
    <xf numFmtId="0" fontId="13" fillId="0" borderId="0" applyNumberFormat="0" applyBorder="0">
      <alignment horizontal="left" vertical="center" wrapText="1"/>
      <protection locked="0"/>
    </xf>
    <xf numFmtId="0" fontId="13" fillId="0" borderId="0" applyNumberFormat="0" applyBorder="0">
      <alignment horizontal="left" vertical="center" wrapText="1"/>
      <protection locked="0"/>
    </xf>
    <xf numFmtId="0" fontId="13" fillId="0" borderId="0" applyNumberFormat="0" applyBorder="0">
      <alignment horizontal="left" vertical="center" wrapText="1"/>
      <protection locked="0"/>
    </xf>
    <xf numFmtId="0" fontId="13" fillId="0" borderId="0" applyNumberFormat="0" applyBorder="0">
      <alignment horizontal="left" vertical="center" wrapText="1"/>
      <protection locked="0"/>
    </xf>
    <xf numFmtId="0" fontId="13" fillId="0" borderId="0" applyNumberFormat="0" applyBorder="0">
      <alignment horizontal="left" vertical="center" wrapText="1"/>
      <protection locked="0"/>
    </xf>
    <xf numFmtId="0" fontId="13" fillId="0" borderId="0" applyNumberFormat="0" applyBorder="0">
      <alignment horizontal="left" vertical="center" wrapText="1"/>
      <protection locked="0"/>
    </xf>
    <xf numFmtId="0" fontId="13" fillId="0" borderId="0" applyNumberFormat="0" applyBorder="0">
      <alignment horizontal="left" vertical="center" wrapText="1"/>
      <protection locked="0"/>
    </xf>
    <xf numFmtId="0" fontId="13" fillId="0" borderId="0" applyNumberFormat="0" applyBorder="0">
      <alignment horizontal="left" vertical="center" wrapText="1"/>
      <protection locked="0"/>
    </xf>
    <xf numFmtId="0" fontId="13" fillId="0" borderId="0" applyNumberFormat="0" applyBorder="0">
      <alignment horizontal="left" vertical="center" wrapText="1"/>
      <protection locked="0"/>
    </xf>
    <xf numFmtId="0" fontId="13" fillId="0" borderId="0" applyNumberFormat="0" applyBorder="0">
      <alignment horizontal="left" vertical="center" wrapText="1"/>
      <protection locked="0"/>
    </xf>
    <xf numFmtId="0" fontId="13" fillId="0" borderId="0" applyNumberFormat="0" applyBorder="0">
      <alignment horizontal="left" vertical="center" wrapText="1"/>
      <protection locked="0"/>
    </xf>
    <xf numFmtId="0" fontId="13" fillId="0" borderId="0" applyNumberFormat="0" applyBorder="0">
      <alignment horizontal="left" vertical="center" wrapText="1"/>
      <protection locked="0"/>
    </xf>
    <xf numFmtId="0" fontId="13" fillId="0" borderId="0" applyNumberFormat="0" applyBorder="0">
      <alignment horizontal="left" vertical="center" wrapText="1"/>
      <protection locked="0"/>
    </xf>
    <xf numFmtId="0" fontId="13" fillId="0" borderId="0" applyNumberFormat="0" applyBorder="0">
      <alignment horizontal="left" vertical="center" wrapText="1"/>
      <protection locked="0"/>
    </xf>
    <xf numFmtId="0" fontId="13" fillId="0" borderId="0" applyNumberFormat="0" applyBorder="0">
      <alignment horizontal="left" vertical="center" wrapText="1"/>
      <protection locked="0"/>
    </xf>
    <xf numFmtId="0" fontId="13" fillId="0" borderId="0" applyNumberFormat="0" applyBorder="0">
      <alignment horizontal="left" vertical="center" wrapText="1"/>
      <protection locked="0"/>
    </xf>
    <xf numFmtId="0" fontId="13" fillId="0" borderId="0" applyNumberFormat="0" applyBorder="0">
      <alignment horizontal="left" vertical="center" wrapText="1"/>
      <protection locked="0"/>
    </xf>
    <xf numFmtId="0" fontId="13" fillId="0" borderId="0" applyNumberFormat="0" applyBorder="0">
      <alignment horizontal="left" vertical="center" wrapText="1"/>
      <protection locked="0"/>
    </xf>
    <xf numFmtId="0" fontId="13" fillId="0" borderId="0" applyNumberFormat="0" applyBorder="0">
      <alignment horizontal="left" vertical="center" wrapText="1"/>
      <protection locked="0"/>
    </xf>
    <xf numFmtId="0" fontId="13" fillId="0" borderId="0" applyNumberFormat="0" applyBorder="0">
      <alignment horizontal="left" vertical="center" wrapText="1"/>
      <protection locked="0"/>
    </xf>
    <xf numFmtId="0" fontId="13" fillId="0" borderId="0" applyNumberFormat="0" applyBorder="0">
      <alignment horizontal="left" vertical="center" wrapText="1"/>
      <protection locked="0"/>
    </xf>
    <xf numFmtId="0" fontId="13" fillId="0" borderId="0" applyNumberFormat="0" applyBorder="0">
      <alignment horizontal="left" vertical="center" wrapText="1"/>
      <protection locked="0"/>
    </xf>
    <xf numFmtId="0" fontId="13" fillId="0" borderId="0" applyNumberFormat="0" applyBorder="0">
      <alignment horizontal="left" vertical="center" wrapText="1"/>
      <protection locked="0"/>
    </xf>
    <xf numFmtId="0" fontId="13" fillId="0" borderId="0" applyNumberFormat="0" applyBorder="0">
      <alignment horizontal="left" vertical="center" wrapText="1"/>
      <protection locked="0"/>
    </xf>
    <xf numFmtId="0" fontId="13" fillId="0" borderId="0" applyNumberFormat="0" applyBorder="0">
      <alignment horizontal="left" vertical="center" wrapText="1"/>
      <protection locked="0"/>
    </xf>
    <xf numFmtId="0" fontId="13" fillId="0" borderId="0" applyNumberFormat="0" applyBorder="0">
      <alignment horizontal="left" vertical="center" wrapText="1"/>
      <protection locked="0"/>
    </xf>
    <xf numFmtId="0" fontId="13" fillId="0" borderId="0" applyNumberFormat="0" applyBorder="0">
      <alignment horizontal="left" vertical="center" wrapText="1"/>
      <protection locked="0"/>
    </xf>
    <xf numFmtId="0" fontId="13" fillId="0" borderId="0" applyNumberFormat="0" applyBorder="0">
      <alignment horizontal="left" vertical="center" wrapText="1"/>
      <protection locked="0"/>
    </xf>
    <xf numFmtId="0" fontId="13" fillId="0" borderId="0" applyNumberFormat="0" applyBorder="0">
      <alignment horizontal="left" vertical="center" wrapText="1"/>
      <protection locked="0"/>
    </xf>
    <xf numFmtId="0" fontId="13" fillId="0" borderId="0" applyNumberFormat="0" applyBorder="0">
      <alignment horizontal="left" vertical="center" wrapText="1"/>
      <protection locked="0"/>
    </xf>
    <xf numFmtId="0" fontId="13" fillId="0" borderId="0" applyNumberFormat="0" applyBorder="0">
      <alignment horizontal="left" vertical="center" wrapText="1"/>
      <protection locked="0"/>
    </xf>
    <xf numFmtId="0" fontId="13" fillId="0" borderId="0" applyNumberFormat="0" applyBorder="0">
      <alignment horizontal="left" vertical="center" wrapText="1"/>
      <protection locked="0"/>
    </xf>
    <xf numFmtId="0" fontId="13" fillId="0" borderId="0" applyNumberFormat="0" applyBorder="0">
      <alignment horizontal="left" vertical="center" wrapText="1"/>
      <protection locked="0"/>
    </xf>
    <xf numFmtId="0" fontId="13" fillId="0" borderId="0" applyNumberFormat="0" applyBorder="0">
      <alignment horizontal="left" vertical="center" wrapText="1"/>
      <protection locked="0"/>
    </xf>
    <xf numFmtId="0" fontId="13" fillId="0" borderId="0" applyNumberFormat="0" applyBorder="0">
      <alignment horizontal="left" vertical="center" wrapText="1"/>
      <protection locked="0"/>
    </xf>
    <xf numFmtId="0" fontId="13" fillId="0" borderId="0" applyNumberFormat="0" applyBorder="0">
      <alignment horizontal="left" vertical="center" wrapText="1"/>
      <protection locked="0"/>
    </xf>
    <xf numFmtId="0" fontId="13" fillId="0" borderId="0" applyNumberFormat="0" applyBorder="0">
      <alignment horizontal="left" vertical="center" wrapText="1"/>
      <protection locked="0"/>
    </xf>
    <xf numFmtId="0" fontId="13" fillId="0" borderId="0" applyNumberFormat="0" applyBorder="0">
      <alignment horizontal="left" vertical="center" wrapText="1"/>
      <protection locked="0"/>
    </xf>
    <xf numFmtId="0" fontId="13" fillId="0" borderId="0" applyNumberFormat="0" applyBorder="0">
      <alignment horizontal="left" vertical="center" wrapText="1"/>
      <protection locked="0"/>
    </xf>
    <xf numFmtId="0" fontId="13" fillId="0" borderId="0" applyNumberFormat="0" applyBorder="0">
      <alignment horizontal="left" vertical="center" wrapText="1"/>
      <protection locked="0"/>
    </xf>
    <xf numFmtId="0" fontId="13" fillId="0" borderId="0" applyNumberFormat="0" applyBorder="0">
      <alignment horizontal="left" vertical="center" wrapText="1"/>
      <protection locked="0"/>
    </xf>
    <xf numFmtId="0" fontId="13" fillId="0" borderId="0" applyNumberFormat="0" applyBorder="0">
      <alignment horizontal="left" vertical="center" wrapText="1"/>
      <protection locked="0"/>
    </xf>
    <xf numFmtId="0" fontId="13" fillId="0" borderId="0" applyNumberFormat="0" applyBorder="0">
      <alignment horizontal="left" vertical="center" wrapText="1"/>
      <protection locked="0"/>
    </xf>
    <xf numFmtId="0" fontId="13" fillId="0" borderId="0" applyNumberFormat="0" applyBorder="0">
      <alignment horizontal="left" vertical="center" wrapText="1"/>
      <protection locked="0"/>
    </xf>
    <xf numFmtId="0" fontId="13" fillId="0" borderId="0" applyNumberFormat="0" applyBorder="0">
      <alignment horizontal="left" vertical="center" wrapText="1"/>
      <protection locked="0"/>
    </xf>
    <xf numFmtId="0" fontId="13" fillId="0" borderId="0" applyNumberFormat="0" applyBorder="0">
      <alignment horizontal="left" vertical="center" wrapText="1"/>
      <protection locked="0"/>
    </xf>
    <xf numFmtId="0" fontId="13" fillId="0" borderId="0" applyNumberFormat="0" applyBorder="0">
      <alignment horizontal="left" vertical="center" wrapText="1"/>
      <protection locked="0"/>
    </xf>
    <xf numFmtId="0" fontId="13" fillId="0" borderId="0" applyNumberFormat="0" applyBorder="0">
      <alignment horizontal="left" vertical="center" wrapText="1"/>
      <protection locked="0"/>
    </xf>
    <xf numFmtId="0" fontId="13" fillId="0" borderId="0" applyNumberFormat="0" applyBorder="0">
      <alignment horizontal="left" vertical="center" wrapText="1"/>
      <protection locked="0"/>
    </xf>
    <xf numFmtId="0" fontId="13" fillId="0" borderId="0" applyNumberFormat="0" applyBorder="0">
      <alignment horizontal="left" vertical="center" wrapText="1"/>
      <protection locked="0"/>
    </xf>
    <xf numFmtId="0" fontId="13" fillId="0" borderId="0" applyNumberFormat="0" applyBorder="0">
      <alignment horizontal="left" vertical="center" wrapText="1"/>
      <protection locked="0"/>
    </xf>
    <xf numFmtId="0" fontId="13" fillId="0" borderId="0" applyNumberFormat="0" applyBorder="0">
      <alignment horizontal="left" vertical="center" wrapText="1"/>
      <protection locked="0"/>
    </xf>
    <xf numFmtId="0" fontId="13" fillId="0" borderId="0" applyNumberFormat="0" applyBorder="0">
      <alignment horizontal="left" vertical="center" wrapText="1"/>
      <protection locked="0"/>
    </xf>
    <xf numFmtId="0" fontId="13" fillId="0" borderId="0" applyNumberFormat="0" applyBorder="0">
      <alignment horizontal="left" vertical="center" wrapText="1"/>
      <protection locked="0"/>
    </xf>
    <xf numFmtId="0" fontId="13" fillId="0" borderId="0" applyNumberFormat="0" applyBorder="0">
      <alignment horizontal="left" vertical="center" wrapText="1"/>
      <protection locked="0"/>
    </xf>
    <xf numFmtId="0" fontId="13" fillId="0" borderId="0" applyNumberFormat="0" applyBorder="0">
      <alignment horizontal="left" vertical="center" wrapText="1"/>
      <protection locked="0"/>
    </xf>
    <xf numFmtId="0" fontId="13" fillId="0" borderId="0" applyNumberFormat="0" applyBorder="0">
      <alignment horizontal="left" vertical="center" wrapText="1"/>
      <protection locked="0"/>
    </xf>
    <xf numFmtId="0" fontId="13" fillId="0" borderId="0" applyNumberFormat="0" applyBorder="0">
      <alignment horizontal="left" vertical="center" wrapText="1"/>
      <protection locked="0"/>
    </xf>
    <xf numFmtId="0" fontId="13" fillId="0" borderId="0" applyNumberFormat="0" applyBorder="0">
      <alignment horizontal="left" vertical="center" wrapText="1"/>
      <protection locked="0"/>
    </xf>
    <xf numFmtId="0" fontId="13" fillId="0" borderId="0" applyNumberFormat="0" applyBorder="0">
      <alignment horizontal="left" vertical="center" wrapText="1"/>
      <protection locked="0"/>
    </xf>
    <xf numFmtId="0" fontId="13" fillId="0" borderId="0" applyNumberFormat="0" applyBorder="0">
      <alignment horizontal="left" vertical="center" wrapText="1"/>
      <protection locked="0"/>
    </xf>
    <xf numFmtId="0" fontId="13" fillId="0" borderId="0" applyNumberFormat="0" applyBorder="0">
      <alignment horizontal="left" vertical="center" wrapText="1"/>
      <protection locked="0"/>
    </xf>
    <xf numFmtId="0" fontId="13" fillId="0" borderId="0" applyNumberFormat="0" applyBorder="0">
      <alignment horizontal="left" vertical="center" wrapText="1"/>
      <protection locked="0"/>
    </xf>
    <xf numFmtId="0" fontId="13" fillId="0" borderId="0" applyNumberFormat="0" applyBorder="0">
      <alignment horizontal="left" vertical="center" wrapText="1"/>
      <protection locked="0"/>
    </xf>
    <xf numFmtId="0" fontId="13" fillId="0" borderId="0" applyNumberFormat="0" applyBorder="0">
      <alignment horizontal="left" vertical="center" wrapText="1"/>
      <protection locked="0"/>
    </xf>
    <xf numFmtId="0" fontId="13" fillId="0" borderId="0" applyNumberFormat="0" applyBorder="0">
      <alignment horizontal="left" vertical="center" wrapText="1"/>
      <protection locked="0"/>
    </xf>
    <xf numFmtId="0" fontId="13" fillId="0" borderId="0" applyNumberFormat="0" applyBorder="0">
      <alignment horizontal="left" vertical="center" wrapText="1"/>
      <protection locked="0"/>
    </xf>
    <xf numFmtId="0" fontId="13" fillId="0" borderId="0" applyNumberFormat="0" applyBorder="0">
      <alignment horizontal="left" vertical="center" wrapText="1"/>
      <protection locked="0"/>
    </xf>
    <xf numFmtId="0" fontId="13" fillId="0" borderId="0" applyNumberFormat="0" applyBorder="0">
      <alignment horizontal="left" vertical="center" wrapText="1"/>
      <protection locked="0"/>
    </xf>
    <xf numFmtId="0" fontId="13" fillId="0" borderId="0" applyNumberFormat="0" applyBorder="0">
      <alignment horizontal="left" vertical="center" wrapText="1"/>
      <protection locked="0"/>
    </xf>
    <xf numFmtId="0" fontId="13" fillId="0" borderId="0" applyNumberFormat="0" applyBorder="0">
      <alignment horizontal="left" vertical="center" wrapText="1"/>
      <protection locked="0"/>
    </xf>
    <xf numFmtId="0" fontId="13" fillId="0" borderId="0" applyNumberFormat="0" applyBorder="0">
      <alignment horizontal="left" vertical="center" wrapText="1"/>
      <protection locked="0"/>
    </xf>
    <xf numFmtId="0" fontId="13" fillId="0" borderId="0" applyNumberFormat="0" applyBorder="0">
      <alignment horizontal="left" vertical="center" wrapText="1"/>
      <protection locked="0"/>
    </xf>
    <xf numFmtId="0" fontId="13" fillId="0" borderId="0" applyNumberFormat="0" applyBorder="0">
      <alignment horizontal="left" vertical="center" wrapText="1"/>
      <protection locked="0"/>
    </xf>
    <xf numFmtId="0" fontId="13" fillId="0" borderId="0" applyNumberFormat="0" applyBorder="0">
      <alignment horizontal="left" vertical="center" wrapText="1"/>
      <protection locked="0"/>
    </xf>
    <xf numFmtId="0" fontId="13" fillId="0" borderId="0" applyNumberFormat="0" applyBorder="0">
      <alignment horizontal="left" vertical="center" wrapText="1"/>
      <protection locked="0"/>
    </xf>
    <xf numFmtId="0" fontId="13" fillId="0" borderId="0" applyNumberFormat="0" applyBorder="0">
      <alignment horizontal="left" vertical="center" wrapText="1"/>
      <protection locked="0"/>
    </xf>
    <xf numFmtId="0" fontId="13" fillId="0" borderId="0" applyNumberFormat="0" applyBorder="0">
      <alignment horizontal="left" vertical="center" wrapText="1"/>
      <protection locked="0"/>
    </xf>
    <xf numFmtId="0" fontId="13" fillId="0" borderId="0" applyNumberFormat="0" applyBorder="0">
      <alignment horizontal="left" vertical="center" wrapText="1"/>
      <protection locked="0"/>
    </xf>
    <xf numFmtId="0" fontId="13" fillId="0" borderId="0" applyNumberFormat="0" applyBorder="0">
      <alignment horizontal="left" vertical="center" wrapText="1"/>
      <protection locked="0"/>
    </xf>
    <xf numFmtId="0" fontId="13" fillId="0" borderId="0" applyNumberFormat="0" applyBorder="0">
      <alignment horizontal="left" vertical="center" wrapText="1"/>
      <protection locked="0"/>
    </xf>
    <xf numFmtId="0" fontId="13" fillId="0" borderId="0" applyNumberFormat="0" applyBorder="0">
      <alignment horizontal="left" vertical="center" wrapText="1"/>
      <protection locked="0"/>
    </xf>
    <xf numFmtId="0" fontId="13" fillId="0" borderId="0" applyNumberFormat="0" applyBorder="0">
      <alignment horizontal="left" vertical="center" wrapText="1"/>
      <protection locked="0"/>
    </xf>
    <xf numFmtId="0" fontId="13" fillId="0" borderId="0" applyNumberFormat="0" applyBorder="0">
      <alignment horizontal="left" vertical="center" wrapText="1"/>
      <protection locked="0"/>
    </xf>
    <xf numFmtId="0" fontId="13" fillId="0" borderId="0" applyNumberFormat="0" applyBorder="0">
      <alignment horizontal="left" vertical="center" wrapText="1"/>
      <protection locked="0"/>
    </xf>
    <xf numFmtId="0" fontId="13" fillId="0" borderId="0" applyNumberFormat="0" applyBorder="0">
      <alignment horizontal="left" vertical="center" wrapText="1"/>
      <protection locked="0"/>
    </xf>
    <xf numFmtId="0" fontId="13" fillId="0" borderId="0" applyNumberFormat="0" applyBorder="0">
      <alignment horizontal="left" vertical="center" wrapText="1"/>
      <protection locked="0"/>
    </xf>
    <xf numFmtId="0" fontId="13" fillId="0" borderId="0" applyNumberFormat="0" applyBorder="0">
      <alignment horizontal="left" vertical="center" wrapText="1"/>
      <protection locked="0"/>
    </xf>
    <xf numFmtId="0" fontId="13" fillId="0" borderId="0" applyNumberFormat="0" applyBorder="0">
      <alignment horizontal="left" vertical="center" wrapText="1"/>
      <protection locked="0"/>
    </xf>
    <xf numFmtId="0" fontId="13" fillId="0" borderId="0" applyNumberFormat="0" applyBorder="0">
      <alignment horizontal="left" vertical="center" wrapText="1"/>
      <protection locked="0"/>
    </xf>
    <xf numFmtId="0" fontId="13" fillId="0" borderId="0" applyNumberFormat="0" applyBorder="0">
      <alignment horizontal="left" vertical="center" wrapText="1"/>
      <protection locked="0"/>
    </xf>
    <xf numFmtId="0" fontId="13" fillId="0" borderId="0" applyNumberFormat="0" applyBorder="0">
      <alignment horizontal="left" vertical="center" wrapText="1"/>
      <protection locked="0"/>
    </xf>
    <xf numFmtId="0" fontId="13" fillId="0" borderId="0" applyNumberFormat="0" applyBorder="0">
      <alignment horizontal="left" vertical="center" wrapText="1"/>
      <protection locked="0"/>
    </xf>
    <xf numFmtId="0" fontId="13" fillId="0" borderId="0" applyNumberFormat="0" applyBorder="0">
      <alignment horizontal="left" vertical="center" wrapText="1"/>
      <protection locked="0"/>
    </xf>
    <xf numFmtId="0" fontId="13" fillId="0" borderId="0" applyNumberFormat="0" applyBorder="0">
      <alignment horizontal="left" vertical="center" wrapText="1"/>
      <protection locked="0"/>
    </xf>
    <xf numFmtId="0" fontId="13" fillId="0" borderId="0" applyNumberFormat="0" applyBorder="0">
      <alignment horizontal="left" vertical="center" wrapText="1"/>
      <protection locked="0"/>
    </xf>
    <xf numFmtId="0" fontId="13" fillId="0" borderId="0" applyNumberFormat="0" applyBorder="0">
      <alignment horizontal="left" vertical="center" wrapText="1"/>
      <protection locked="0"/>
    </xf>
    <xf numFmtId="0" fontId="13" fillId="0" borderId="0" applyNumberFormat="0" applyBorder="0">
      <alignment horizontal="left" vertical="center" wrapText="1"/>
      <protection locked="0"/>
    </xf>
    <xf numFmtId="0" fontId="13" fillId="0" borderId="0" applyNumberFormat="0" applyBorder="0">
      <alignment horizontal="left" vertical="center" wrapText="1"/>
      <protection locked="0"/>
    </xf>
    <xf numFmtId="0" fontId="13" fillId="0" borderId="0" applyNumberFormat="0" applyBorder="0">
      <alignment horizontal="left" vertical="center" wrapText="1"/>
      <protection locked="0"/>
    </xf>
    <xf numFmtId="0" fontId="13" fillId="0" borderId="0" applyNumberFormat="0" applyBorder="0">
      <alignment horizontal="left" vertical="center" wrapText="1"/>
      <protection locked="0"/>
    </xf>
    <xf numFmtId="0" fontId="13" fillId="0" borderId="0" applyNumberFormat="0" applyBorder="0">
      <alignment horizontal="left" vertical="center" wrapText="1"/>
      <protection locked="0"/>
    </xf>
    <xf numFmtId="0" fontId="13" fillId="0" borderId="0" applyNumberFormat="0" applyBorder="0">
      <alignment horizontal="left" vertical="center" wrapText="1"/>
      <protection locked="0"/>
    </xf>
    <xf numFmtId="0" fontId="13" fillId="0" borderId="0" applyNumberFormat="0" applyBorder="0">
      <alignment horizontal="left" vertical="center" wrapText="1"/>
      <protection locked="0"/>
    </xf>
    <xf numFmtId="0" fontId="13" fillId="0" borderId="0" applyNumberFormat="0" applyBorder="0">
      <alignment horizontal="left" vertical="center" wrapText="1"/>
      <protection locked="0"/>
    </xf>
    <xf numFmtId="0" fontId="13" fillId="0" borderId="0" applyNumberFormat="0" applyBorder="0">
      <alignment horizontal="left" vertical="center" wrapText="1"/>
      <protection locked="0"/>
    </xf>
    <xf numFmtId="0" fontId="13" fillId="0" borderId="0" applyNumberFormat="0" applyBorder="0">
      <alignment horizontal="left" vertical="center" wrapText="1"/>
      <protection locked="0"/>
    </xf>
    <xf numFmtId="0" fontId="13" fillId="0" borderId="0" applyNumberFormat="0" applyBorder="0">
      <alignment horizontal="left" vertical="center" wrapText="1"/>
      <protection locked="0"/>
    </xf>
    <xf numFmtId="0" fontId="13" fillId="0" borderId="0" applyNumberFormat="0" applyBorder="0">
      <alignment horizontal="left" vertical="center" wrapText="1"/>
      <protection locked="0"/>
    </xf>
    <xf numFmtId="0" fontId="13" fillId="0" borderId="0" applyNumberFormat="0" applyBorder="0">
      <alignment horizontal="left" vertical="center" wrapText="1"/>
      <protection locked="0"/>
    </xf>
    <xf numFmtId="0" fontId="13" fillId="0" borderId="0" applyNumberFormat="0" applyBorder="0">
      <alignment horizontal="left" vertical="center" wrapText="1"/>
      <protection locked="0"/>
    </xf>
    <xf numFmtId="0" fontId="13" fillId="0" borderId="0" applyNumberFormat="0" applyBorder="0">
      <alignment horizontal="left" vertical="center" wrapText="1"/>
      <protection locked="0"/>
    </xf>
    <xf numFmtId="0" fontId="13" fillId="0" borderId="0" applyNumberFormat="0" applyBorder="0">
      <alignment horizontal="left" vertical="center" wrapText="1"/>
      <protection locked="0"/>
    </xf>
    <xf numFmtId="0" fontId="13" fillId="0" borderId="0" applyNumberFormat="0" applyBorder="0">
      <alignment horizontal="left" vertical="center" wrapText="1"/>
      <protection locked="0"/>
    </xf>
    <xf numFmtId="0" fontId="13" fillId="0" borderId="0" applyNumberFormat="0" applyBorder="0">
      <alignment horizontal="left" vertical="center" wrapText="1"/>
      <protection locked="0"/>
    </xf>
    <xf numFmtId="0" fontId="13" fillId="0" borderId="0" applyNumberFormat="0" applyBorder="0">
      <alignment horizontal="left" vertical="center" wrapText="1"/>
      <protection locked="0"/>
    </xf>
    <xf numFmtId="0" fontId="13" fillId="0" borderId="0" applyNumberFormat="0" applyBorder="0">
      <alignment horizontal="left" vertical="center" wrapText="1"/>
      <protection locked="0"/>
    </xf>
    <xf numFmtId="0" fontId="13" fillId="0" borderId="0" applyNumberFormat="0" applyBorder="0">
      <alignment horizontal="left" vertical="center" wrapText="1"/>
      <protection locked="0"/>
    </xf>
    <xf numFmtId="0" fontId="13" fillId="0" borderId="0" applyNumberFormat="0" applyBorder="0">
      <alignment horizontal="left" vertical="center" wrapText="1"/>
      <protection locked="0"/>
    </xf>
    <xf numFmtId="0" fontId="13" fillId="0" borderId="0" applyNumberFormat="0" applyBorder="0">
      <alignment horizontal="left" vertical="center" wrapText="1"/>
      <protection locked="0"/>
    </xf>
    <xf numFmtId="0" fontId="13" fillId="0" borderId="0" applyNumberFormat="0" applyBorder="0">
      <alignment horizontal="left" vertical="center" wrapText="1"/>
      <protection locked="0"/>
    </xf>
    <xf numFmtId="0" fontId="13" fillId="0" borderId="0" applyNumberFormat="0" applyBorder="0">
      <alignment horizontal="left" vertical="center" wrapText="1"/>
      <protection locked="0"/>
    </xf>
    <xf numFmtId="0" fontId="13" fillId="0" borderId="0" applyNumberFormat="0" applyBorder="0">
      <alignment horizontal="left" vertical="center" wrapText="1"/>
      <protection locked="0"/>
    </xf>
    <xf numFmtId="0" fontId="13" fillId="0" borderId="0" applyNumberFormat="0" applyBorder="0">
      <alignment horizontal="left" vertical="center" wrapText="1"/>
      <protection locked="0"/>
    </xf>
    <xf numFmtId="0" fontId="13" fillId="0" borderId="0" applyNumberFormat="0" applyBorder="0">
      <alignment horizontal="left" vertical="center" wrapText="1"/>
      <protection locked="0"/>
    </xf>
    <xf numFmtId="0" fontId="13" fillId="0" borderId="0" applyNumberFormat="0" applyBorder="0">
      <alignment horizontal="left" vertical="center" wrapText="1"/>
      <protection locked="0"/>
    </xf>
    <xf numFmtId="0" fontId="13" fillId="0" borderId="0" applyNumberFormat="0" applyBorder="0">
      <alignment horizontal="left" vertical="center" wrapText="1"/>
      <protection locked="0"/>
    </xf>
    <xf numFmtId="0" fontId="13" fillId="0" borderId="0" applyNumberFormat="0" applyBorder="0">
      <alignment horizontal="left" vertical="center" wrapText="1"/>
      <protection locked="0"/>
    </xf>
    <xf numFmtId="0" fontId="13" fillId="0" borderId="0" applyNumberFormat="0" applyBorder="0">
      <alignment horizontal="left" vertical="center" wrapText="1"/>
      <protection locked="0"/>
    </xf>
    <xf numFmtId="0" fontId="13" fillId="0" borderId="0" applyNumberFormat="0" applyBorder="0">
      <alignment horizontal="left" vertical="center" wrapText="1"/>
      <protection locked="0"/>
    </xf>
    <xf numFmtId="0" fontId="13" fillId="0" borderId="0" applyNumberFormat="0" applyBorder="0">
      <alignment horizontal="left" vertical="center" wrapText="1"/>
      <protection locked="0"/>
    </xf>
    <xf numFmtId="0" fontId="13" fillId="0" borderId="0" applyNumberFormat="0" applyBorder="0">
      <alignment horizontal="left" vertical="center" wrapText="1"/>
      <protection locked="0"/>
    </xf>
    <xf numFmtId="0" fontId="13" fillId="0" borderId="0" applyNumberFormat="0" applyBorder="0">
      <alignment horizontal="left" vertical="center" wrapText="1"/>
      <protection locked="0"/>
    </xf>
    <xf numFmtId="0" fontId="13" fillId="0" borderId="0" applyNumberFormat="0" applyBorder="0">
      <alignment horizontal="left" vertical="center" wrapText="1"/>
      <protection locked="0"/>
    </xf>
    <xf numFmtId="0" fontId="13" fillId="0" borderId="0" applyNumberFormat="0" applyBorder="0">
      <alignment horizontal="left" vertical="center" wrapText="1"/>
      <protection locked="0"/>
    </xf>
    <xf numFmtId="0" fontId="13" fillId="0" borderId="0" applyNumberFormat="0" applyBorder="0">
      <alignment horizontal="left" vertical="center" wrapText="1"/>
      <protection locked="0"/>
    </xf>
    <xf numFmtId="0" fontId="13" fillId="0" borderId="0" applyNumberFormat="0" applyBorder="0">
      <alignment horizontal="right" vertical="center" wrapText="1"/>
      <protection locked="0"/>
    </xf>
    <xf numFmtId="0" fontId="13" fillId="0" borderId="0" applyNumberFormat="0" applyBorder="0">
      <alignment horizontal="right" vertical="center" wrapText="1"/>
      <protection locked="0"/>
    </xf>
    <xf numFmtId="0" fontId="13" fillId="0" borderId="0" applyNumberFormat="0" applyBorder="0">
      <alignment horizontal="right" vertical="center" wrapText="1"/>
      <protection locked="0"/>
    </xf>
    <xf numFmtId="0" fontId="13" fillId="0" borderId="0" applyNumberFormat="0" applyBorder="0">
      <alignment horizontal="right" vertical="center" wrapText="1"/>
      <protection locked="0"/>
    </xf>
    <xf numFmtId="0" fontId="13" fillId="0" borderId="0" applyNumberFormat="0" applyBorder="0">
      <alignment horizontal="right" vertical="center" wrapText="1"/>
      <protection locked="0"/>
    </xf>
    <xf numFmtId="0" fontId="13" fillId="0" borderId="0" applyNumberFormat="0" applyBorder="0">
      <alignment horizontal="right" vertical="center" wrapText="1"/>
      <protection locked="0"/>
    </xf>
    <xf numFmtId="0" fontId="13" fillId="0" borderId="0" applyNumberFormat="0" applyBorder="0">
      <alignment horizontal="right" vertical="center" wrapText="1"/>
      <protection locked="0"/>
    </xf>
    <xf numFmtId="0" fontId="13" fillId="0" borderId="0" applyNumberFormat="0" applyBorder="0">
      <alignment horizontal="right" vertical="center" wrapText="1"/>
      <protection locked="0"/>
    </xf>
    <xf numFmtId="0" fontId="13" fillId="0" borderId="0" applyNumberFormat="0" applyBorder="0">
      <alignment horizontal="right" vertical="center" wrapText="1"/>
      <protection locked="0"/>
    </xf>
    <xf numFmtId="0" fontId="13" fillId="0" borderId="0" applyNumberFormat="0" applyBorder="0">
      <alignment horizontal="right" vertical="center" wrapText="1"/>
      <protection locked="0"/>
    </xf>
    <xf numFmtId="0" fontId="13" fillId="0" borderId="0" applyNumberFormat="0" applyBorder="0">
      <alignment horizontal="right" vertical="center" wrapText="1"/>
      <protection locked="0"/>
    </xf>
    <xf numFmtId="0" fontId="13" fillId="0" borderId="0" applyNumberFormat="0" applyBorder="0">
      <alignment horizontal="right" vertical="center" wrapText="1"/>
      <protection locked="0"/>
    </xf>
    <xf numFmtId="0" fontId="13" fillId="0" borderId="0" applyNumberFormat="0" applyBorder="0">
      <alignment horizontal="right" vertical="center" wrapText="1"/>
      <protection locked="0"/>
    </xf>
    <xf numFmtId="0" fontId="13" fillId="0" borderId="0" applyNumberFormat="0" applyBorder="0">
      <alignment horizontal="right" vertical="center" wrapText="1"/>
      <protection locked="0"/>
    </xf>
    <xf numFmtId="0" fontId="13" fillId="0" borderId="0" applyNumberFormat="0" applyBorder="0">
      <alignment horizontal="right" vertical="center" wrapText="1"/>
      <protection locked="0"/>
    </xf>
    <xf numFmtId="0" fontId="13" fillId="0" borderId="0" applyNumberFormat="0" applyBorder="0">
      <alignment horizontal="right" vertical="center" wrapText="1"/>
      <protection locked="0"/>
    </xf>
    <xf numFmtId="0" fontId="13" fillId="0" borderId="0" applyNumberFormat="0" applyBorder="0">
      <alignment horizontal="right" vertical="center" wrapText="1"/>
      <protection locked="0"/>
    </xf>
    <xf numFmtId="0" fontId="13" fillId="0" borderId="0" applyNumberFormat="0" applyBorder="0">
      <alignment horizontal="right" vertical="center" wrapText="1"/>
      <protection locked="0"/>
    </xf>
    <xf numFmtId="0" fontId="13" fillId="0" borderId="0" applyNumberFormat="0" applyBorder="0">
      <alignment horizontal="right" vertical="center" wrapText="1"/>
      <protection locked="0"/>
    </xf>
    <xf numFmtId="0" fontId="13" fillId="0" borderId="0" applyNumberFormat="0" applyBorder="0">
      <alignment horizontal="right" vertical="center" wrapText="1"/>
      <protection locked="0"/>
    </xf>
    <xf numFmtId="0" fontId="13" fillId="0" borderId="0" applyNumberFormat="0" applyBorder="0">
      <alignment horizontal="right" vertical="center" wrapText="1"/>
      <protection locked="0"/>
    </xf>
    <xf numFmtId="0" fontId="13" fillId="0" borderId="0" applyNumberFormat="0" applyBorder="0">
      <alignment horizontal="right" vertical="center" wrapText="1"/>
      <protection locked="0"/>
    </xf>
    <xf numFmtId="0" fontId="13" fillId="0" borderId="0" applyNumberFormat="0" applyBorder="0">
      <alignment horizontal="right" vertical="center" wrapText="1"/>
      <protection locked="0"/>
    </xf>
    <xf numFmtId="0" fontId="13" fillId="0" borderId="0" applyNumberFormat="0" applyBorder="0">
      <alignment horizontal="right" vertical="center" wrapText="1"/>
      <protection locked="0"/>
    </xf>
    <xf numFmtId="0" fontId="13" fillId="0" borderId="0" applyNumberFormat="0" applyBorder="0">
      <alignment horizontal="right" vertical="center" wrapText="1"/>
      <protection locked="0"/>
    </xf>
    <xf numFmtId="0" fontId="13" fillId="0" borderId="0" applyNumberFormat="0" applyBorder="0">
      <alignment horizontal="right" vertical="center" wrapText="1"/>
      <protection locked="0"/>
    </xf>
    <xf numFmtId="0" fontId="13" fillId="0" borderId="0" applyNumberFormat="0" applyBorder="0">
      <alignment horizontal="right" vertical="center" wrapText="1"/>
      <protection locked="0"/>
    </xf>
    <xf numFmtId="0" fontId="13" fillId="0" borderId="0" applyNumberFormat="0" applyBorder="0">
      <alignment horizontal="right" vertical="center" wrapText="1"/>
      <protection locked="0"/>
    </xf>
    <xf numFmtId="0" fontId="13" fillId="0" borderId="0" applyNumberFormat="0" applyBorder="0">
      <alignment horizontal="right" vertical="center" wrapText="1"/>
      <protection locked="0"/>
    </xf>
    <xf numFmtId="0" fontId="13" fillId="0" borderId="0" applyNumberFormat="0" applyBorder="0">
      <alignment horizontal="right" vertical="center" wrapText="1"/>
      <protection locked="0"/>
    </xf>
    <xf numFmtId="0" fontId="13" fillId="0" borderId="0" applyNumberFormat="0" applyBorder="0">
      <alignment horizontal="right" vertical="center" wrapText="1"/>
      <protection locked="0"/>
    </xf>
    <xf numFmtId="0" fontId="13" fillId="0" borderId="0" applyNumberFormat="0" applyBorder="0">
      <alignment horizontal="right" vertical="center" wrapText="1"/>
      <protection locked="0"/>
    </xf>
    <xf numFmtId="0" fontId="13" fillId="0" borderId="0" applyNumberFormat="0" applyBorder="0">
      <alignment horizontal="right" vertical="center" wrapText="1"/>
      <protection locked="0"/>
    </xf>
    <xf numFmtId="0" fontId="13" fillId="0" borderId="0" applyNumberFormat="0" applyBorder="0">
      <alignment horizontal="right" vertical="center" wrapText="1"/>
      <protection locked="0"/>
    </xf>
    <xf numFmtId="0" fontId="13" fillId="0" borderId="0" applyNumberFormat="0" applyBorder="0">
      <alignment horizontal="right" vertical="center" wrapText="1"/>
      <protection locked="0"/>
    </xf>
    <xf numFmtId="0" fontId="13" fillId="0" borderId="0" applyNumberFormat="0" applyBorder="0">
      <alignment horizontal="right" vertical="center" wrapText="1"/>
      <protection locked="0"/>
    </xf>
    <xf numFmtId="0" fontId="13" fillId="0" borderId="0" applyNumberFormat="0" applyBorder="0">
      <alignment horizontal="right" vertical="center" wrapText="1"/>
      <protection locked="0"/>
    </xf>
    <xf numFmtId="0" fontId="13" fillId="0" borderId="0" applyNumberFormat="0" applyBorder="0">
      <alignment horizontal="right" vertical="center" wrapText="1"/>
      <protection locked="0"/>
    </xf>
    <xf numFmtId="0" fontId="13" fillId="0" borderId="0" applyNumberFormat="0" applyBorder="0">
      <alignment horizontal="right" vertical="center" wrapText="1"/>
      <protection locked="0"/>
    </xf>
    <xf numFmtId="0" fontId="13" fillId="0" borderId="0" applyNumberFormat="0" applyBorder="0">
      <alignment horizontal="right" vertical="center" wrapText="1"/>
      <protection locked="0"/>
    </xf>
    <xf numFmtId="0" fontId="13" fillId="0" borderId="0" applyNumberFormat="0" applyBorder="0">
      <alignment horizontal="right" vertical="center" wrapText="1"/>
      <protection locked="0"/>
    </xf>
    <xf numFmtId="0" fontId="13" fillId="0" borderId="0" applyNumberFormat="0" applyBorder="0">
      <alignment horizontal="right" vertical="center" wrapText="1"/>
      <protection locked="0"/>
    </xf>
    <xf numFmtId="0" fontId="13" fillId="0" borderId="0" applyNumberFormat="0" applyBorder="0">
      <alignment horizontal="right" vertical="center" wrapText="1"/>
      <protection locked="0"/>
    </xf>
    <xf numFmtId="0" fontId="13" fillId="0" borderId="0" applyNumberFormat="0" applyBorder="0">
      <alignment horizontal="right" vertical="center" wrapText="1"/>
      <protection locked="0"/>
    </xf>
    <xf numFmtId="0" fontId="13" fillId="0" borderId="0" applyNumberFormat="0" applyBorder="0">
      <alignment horizontal="right" vertical="center" wrapText="1"/>
      <protection locked="0"/>
    </xf>
    <xf numFmtId="0" fontId="13" fillId="0" borderId="0" applyNumberFormat="0" applyBorder="0">
      <alignment horizontal="right" vertical="center" wrapText="1"/>
      <protection locked="0"/>
    </xf>
    <xf numFmtId="0" fontId="13" fillId="0" borderId="0" applyNumberFormat="0" applyBorder="0">
      <alignment horizontal="right" vertical="center" wrapText="1"/>
      <protection locked="0"/>
    </xf>
    <xf numFmtId="0" fontId="13" fillId="0" borderId="0" applyNumberFormat="0" applyBorder="0">
      <alignment horizontal="right" vertical="center" wrapText="1"/>
      <protection locked="0"/>
    </xf>
    <xf numFmtId="0" fontId="13" fillId="0" borderId="0" applyNumberFormat="0" applyBorder="0">
      <alignment horizontal="right" vertical="center" wrapText="1"/>
      <protection locked="0"/>
    </xf>
    <xf numFmtId="0" fontId="13" fillId="0" borderId="0" applyNumberFormat="0" applyBorder="0">
      <alignment horizontal="right" vertical="center" wrapText="1"/>
      <protection locked="0"/>
    </xf>
    <xf numFmtId="0" fontId="13" fillId="0" borderId="0" applyNumberFormat="0" applyBorder="0">
      <alignment horizontal="right" vertical="center" wrapText="1"/>
      <protection locked="0"/>
    </xf>
    <xf numFmtId="0" fontId="13" fillId="0" borderId="0" applyNumberFormat="0" applyBorder="0">
      <alignment horizontal="right" vertical="center" wrapText="1"/>
      <protection locked="0"/>
    </xf>
    <xf numFmtId="0" fontId="13" fillId="0" borderId="0" applyNumberFormat="0" applyBorder="0">
      <alignment horizontal="right" vertical="center" wrapText="1"/>
      <protection locked="0"/>
    </xf>
    <xf numFmtId="0" fontId="13" fillId="0" borderId="0" applyNumberFormat="0" applyBorder="0">
      <alignment horizontal="right" vertical="center" wrapText="1"/>
      <protection locked="0"/>
    </xf>
    <xf numFmtId="0" fontId="13" fillId="0" borderId="0" applyNumberFormat="0" applyBorder="0">
      <alignment horizontal="right" vertical="center" wrapText="1"/>
      <protection locked="0"/>
    </xf>
    <xf numFmtId="0" fontId="13" fillId="0" borderId="0" applyNumberFormat="0" applyBorder="0">
      <alignment horizontal="right" vertical="center" wrapText="1"/>
      <protection locked="0"/>
    </xf>
    <xf numFmtId="0" fontId="13" fillId="0" borderId="0" applyNumberFormat="0" applyBorder="0">
      <alignment horizontal="right" vertical="center" wrapText="1"/>
      <protection locked="0"/>
    </xf>
    <xf numFmtId="0" fontId="13" fillId="0" borderId="0" applyNumberFormat="0" applyBorder="0">
      <alignment horizontal="right" vertical="center" wrapText="1"/>
      <protection locked="0"/>
    </xf>
    <xf numFmtId="0" fontId="13" fillId="0" borderId="0" applyNumberFormat="0" applyBorder="0">
      <alignment horizontal="right" vertical="center" wrapText="1"/>
      <protection locked="0"/>
    </xf>
    <xf numFmtId="0" fontId="13" fillId="0" borderId="0" applyNumberFormat="0" applyBorder="0">
      <alignment horizontal="right" vertical="center" wrapText="1"/>
      <protection locked="0"/>
    </xf>
    <xf numFmtId="0" fontId="13" fillId="0" borderId="0" applyNumberFormat="0" applyBorder="0">
      <alignment horizontal="right" vertical="center" wrapText="1"/>
      <protection locked="0"/>
    </xf>
    <xf numFmtId="0" fontId="13" fillId="0" borderId="0" applyNumberFormat="0" applyBorder="0">
      <alignment horizontal="right" vertical="center" wrapText="1"/>
      <protection locked="0"/>
    </xf>
    <xf numFmtId="0" fontId="13" fillId="0" borderId="0" applyNumberFormat="0" applyBorder="0">
      <alignment horizontal="right" vertical="center" wrapText="1"/>
      <protection locked="0"/>
    </xf>
    <xf numFmtId="0" fontId="13" fillId="0" borderId="0" applyNumberFormat="0" applyBorder="0">
      <alignment horizontal="right" vertical="center" wrapText="1"/>
      <protection locked="0"/>
    </xf>
    <xf numFmtId="0" fontId="13" fillId="0" borderId="0" applyNumberFormat="0" applyBorder="0">
      <alignment horizontal="right" vertical="center" wrapText="1"/>
      <protection locked="0"/>
    </xf>
    <xf numFmtId="0" fontId="13" fillId="0" borderId="0" applyNumberFormat="0" applyBorder="0">
      <alignment horizontal="right" vertical="center" wrapText="1"/>
      <protection locked="0"/>
    </xf>
    <xf numFmtId="0" fontId="13" fillId="0" borderId="0" applyNumberFormat="0" applyBorder="0">
      <alignment horizontal="right" vertical="center" wrapText="1"/>
      <protection locked="0"/>
    </xf>
    <xf numFmtId="0" fontId="13" fillId="0" borderId="0" applyNumberFormat="0" applyBorder="0">
      <alignment horizontal="right" vertical="center" wrapText="1"/>
      <protection locked="0"/>
    </xf>
    <xf numFmtId="0" fontId="13" fillId="0" borderId="0" applyNumberFormat="0" applyBorder="0">
      <alignment horizontal="right" vertical="center" wrapText="1"/>
      <protection locked="0"/>
    </xf>
    <xf numFmtId="0" fontId="13" fillId="0" borderId="0" applyNumberFormat="0" applyBorder="0">
      <alignment horizontal="right" vertical="center" wrapText="1"/>
      <protection locked="0"/>
    </xf>
    <xf numFmtId="0" fontId="13" fillId="0" borderId="0" applyNumberFormat="0" applyBorder="0">
      <alignment horizontal="right" vertical="center" wrapText="1"/>
      <protection locked="0"/>
    </xf>
    <xf numFmtId="0" fontId="13" fillId="0" borderId="0" applyNumberFormat="0" applyBorder="0">
      <alignment horizontal="right" vertical="center" wrapText="1"/>
      <protection locked="0"/>
    </xf>
    <xf numFmtId="0" fontId="13" fillId="0" borderId="0" applyNumberFormat="0" applyBorder="0">
      <alignment horizontal="right" vertical="center" wrapText="1"/>
      <protection locked="0"/>
    </xf>
    <xf numFmtId="0" fontId="13" fillId="0" borderId="0" applyNumberFormat="0" applyBorder="0">
      <alignment horizontal="right" vertical="center" wrapText="1"/>
      <protection locked="0"/>
    </xf>
    <xf numFmtId="0" fontId="13" fillId="0" borderId="0" applyNumberFormat="0" applyBorder="0">
      <alignment horizontal="right" vertical="center" wrapText="1"/>
      <protection locked="0"/>
    </xf>
    <xf numFmtId="0" fontId="13" fillId="0" borderId="0" applyNumberFormat="0" applyBorder="0">
      <alignment horizontal="right" vertical="center" wrapText="1"/>
      <protection locked="0"/>
    </xf>
    <xf numFmtId="0" fontId="13" fillId="0" borderId="0" applyNumberFormat="0" applyBorder="0">
      <alignment horizontal="right" vertical="center" wrapText="1"/>
      <protection locked="0"/>
    </xf>
    <xf numFmtId="0" fontId="13" fillId="0" borderId="0" applyNumberFormat="0" applyBorder="0">
      <alignment horizontal="right" vertical="center" wrapText="1"/>
      <protection locked="0"/>
    </xf>
    <xf numFmtId="0" fontId="13" fillId="0" borderId="0" applyNumberFormat="0" applyBorder="0">
      <alignment horizontal="right" vertical="center" wrapText="1"/>
      <protection locked="0"/>
    </xf>
    <xf numFmtId="0" fontId="13" fillId="0" borderId="0" applyNumberFormat="0" applyBorder="0">
      <alignment horizontal="right" vertical="center" wrapText="1"/>
      <protection locked="0"/>
    </xf>
    <xf numFmtId="0" fontId="13" fillId="0" borderId="0" applyNumberFormat="0" applyBorder="0">
      <alignment horizontal="right" vertical="center" wrapText="1"/>
      <protection locked="0"/>
    </xf>
    <xf numFmtId="0" fontId="13" fillId="0" borderId="0" applyNumberFormat="0" applyBorder="0">
      <alignment horizontal="right" vertical="center" wrapText="1"/>
      <protection locked="0"/>
    </xf>
    <xf numFmtId="0" fontId="13" fillId="0" borderId="0" applyNumberFormat="0" applyBorder="0">
      <alignment horizontal="right" vertical="center" wrapText="1"/>
      <protection locked="0"/>
    </xf>
    <xf numFmtId="0" fontId="13" fillId="0" borderId="0" applyNumberFormat="0" applyBorder="0">
      <alignment horizontal="right" vertical="center" wrapText="1"/>
      <protection locked="0"/>
    </xf>
    <xf numFmtId="0" fontId="13" fillId="0" borderId="0" applyNumberFormat="0" applyBorder="0">
      <alignment horizontal="right" vertical="center" wrapText="1"/>
      <protection locked="0"/>
    </xf>
    <xf numFmtId="0" fontId="13" fillId="0" borderId="0" applyNumberFormat="0" applyBorder="0">
      <alignment horizontal="right" vertical="center" wrapText="1"/>
      <protection locked="0"/>
    </xf>
    <xf numFmtId="0" fontId="13" fillId="0" borderId="0" applyNumberFormat="0" applyBorder="0">
      <alignment horizontal="right" vertical="center" wrapText="1"/>
      <protection locked="0"/>
    </xf>
    <xf numFmtId="0" fontId="13" fillId="0" borderId="0" applyNumberFormat="0" applyBorder="0">
      <alignment horizontal="right" vertical="center" wrapText="1"/>
      <protection locked="0"/>
    </xf>
    <xf numFmtId="0" fontId="13" fillId="0" borderId="0" applyNumberFormat="0" applyBorder="0">
      <alignment horizontal="right" vertical="center" wrapText="1"/>
      <protection locked="0"/>
    </xf>
    <xf numFmtId="0" fontId="13" fillId="0" borderId="0" applyNumberFormat="0" applyBorder="0">
      <alignment horizontal="right" vertical="center" wrapText="1"/>
      <protection locked="0"/>
    </xf>
    <xf numFmtId="0" fontId="13" fillId="0" borderId="0" applyNumberFormat="0" applyBorder="0">
      <alignment horizontal="right" vertical="center" wrapText="1"/>
      <protection locked="0"/>
    </xf>
    <xf numFmtId="0" fontId="13" fillId="0" borderId="0" applyNumberFormat="0" applyBorder="0">
      <alignment horizontal="right" vertical="center" wrapText="1"/>
      <protection locked="0"/>
    </xf>
    <xf numFmtId="0" fontId="13" fillId="0" borderId="0" applyNumberFormat="0" applyBorder="0">
      <alignment horizontal="right" vertical="center" wrapText="1"/>
      <protection locked="0"/>
    </xf>
    <xf numFmtId="0" fontId="13" fillId="0" borderId="0" applyNumberFormat="0" applyBorder="0">
      <alignment horizontal="right" vertical="center" wrapText="1"/>
      <protection locked="0"/>
    </xf>
    <xf numFmtId="0" fontId="13" fillId="0" borderId="0" applyNumberFormat="0" applyBorder="0">
      <alignment horizontal="right" vertical="center" wrapText="1"/>
      <protection locked="0"/>
    </xf>
    <xf numFmtId="0" fontId="13" fillId="0" borderId="0" applyNumberFormat="0" applyBorder="0">
      <alignment horizontal="right" vertical="center" wrapText="1"/>
      <protection locked="0"/>
    </xf>
    <xf numFmtId="0" fontId="13" fillId="0" borderId="0" applyNumberFormat="0" applyBorder="0">
      <alignment horizontal="right" vertical="center" wrapText="1"/>
      <protection locked="0"/>
    </xf>
    <xf numFmtId="0" fontId="13" fillId="0" borderId="0" applyNumberFormat="0" applyBorder="0">
      <alignment horizontal="right" vertical="center" wrapText="1"/>
      <protection locked="0"/>
    </xf>
    <xf numFmtId="0" fontId="13" fillId="0" borderId="0" applyNumberFormat="0" applyBorder="0">
      <alignment horizontal="right" vertical="center" wrapText="1"/>
      <protection locked="0"/>
    </xf>
    <xf numFmtId="0" fontId="13" fillId="0" borderId="0" applyNumberFormat="0" applyBorder="0">
      <alignment horizontal="right" vertical="center" wrapText="1"/>
      <protection locked="0"/>
    </xf>
    <xf numFmtId="0" fontId="13" fillId="0" borderId="0" applyNumberFormat="0" applyBorder="0">
      <alignment horizontal="right" vertical="center" wrapText="1"/>
      <protection locked="0"/>
    </xf>
    <xf numFmtId="0" fontId="13" fillId="0" borderId="0" applyNumberFormat="0" applyBorder="0">
      <alignment horizontal="right" vertical="center" wrapText="1"/>
      <protection locked="0"/>
    </xf>
    <xf numFmtId="0" fontId="13" fillId="0" borderId="0" applyNumberFormat="0" applyBorder="0">
      <alignment horizontal="right" vertical="center" wrapText="1"/>
      <protection locked="0"/>
    </xf>
    <xf numFmtId="0" fontId="13" fillId="0" borderId="0" applyNumberFormat="0" applyBorder="0">
      <alignment horizontal="right" vertical="center" wrapText="1"/>
      <protection locked="0"/>
    </xf>
    <xf numFmtId="0" fontId="13" fillId="0" borderId="0" applyNumberFormat="0" applyBorder="0">
      <alignment horizontal="right" vertical="center" wrapText="1"/>
      <protection locked="0"/>
    </xf>
    <xf numFmtId="0" fontId="13" fillId="0" borderId="0" applyNumberFormat="0" applyBorder="0">
      <alignment horizontal="right" vertical="center" wrapText="1"/>
      <protection locked="0"/>
    </xf>
    <xf numFmtId="0" fontId="13" fillId="0" borderId="0" applyNumberFormat="0" applyBorder="0">
      <alignment horizontal="right" vertical="center" wrapText="1"/>
      <protection locked="0"/>
    </xf>
    <xf numFmtId="0" fontId="13" fillId="0" borderId="0" applyNumberFormat="0" applyBorder="0">
      <alignment horizontal="right" vertical="center" wrapText="1"/>
      <protection locked="0"/>
    </xf>
    <xf numFmtId="0" fontId="13" fillId="0" borderId="0" applyNumberFormat="0" applyBorder="0">
      <alignment horizontal="right" vertical="center" wrapText="1"/>
      <protection locked="0"/>
    </xf>
    <xf numFmtId="0" fontId="13" fillId="0" borderId="0" applyNumberFormat="0" applyBorder="0">
      <alignment horizontal="right" vertical="center" wrapText="1"/>
      <protection locked="0"/>
    </xf>
    <xf numFmtId="0" fontId="13" fillId="0" borderId="0" applyNumberFormat="0" applyBorder="0">
      <alignment horizontal="right" vertical="center" wrapText="1"/>
      <protection locked="0"/>
    </xf>
    <xf numFmtId="0" fontId="13" fillId="0" borderId="0" applyNumberFormat="0" applyBorder="0">
      <alignment horizontal="right" vertical="center" wrapText="1"/>
      <protection locked="0"/>
    </xf>
    <xf numFmtId="0" fontId="13" fillId="0" borderId="0" applyNumberFormat="0" applyBorder="0">
      <alignment horizontal="right" vertical="center" wrapText="1"/>
      <protection locked="0"/>
    </xf>
    <xf numFmtId="0" fontId="13" fillId="0" borderId="0" applyNumberFormat="0" applyBorder="0">
      <alignment horizontal="right" vertical="center" wrapText="1"/>
      <protection locked="0"/>
    </xf>
    <xf numFmtId="0" fontId="13" fillId="0" borderId="0" applyNumberFormat="0" applyBorder="0">
      <alignment horizontal="right" vertical="center" wrapText="1"/>
      <protection locked="0"/>
    </xf>
    <xf numFmtId="0" fontId="13" fillId="0" borderId="0" applyNumberFormat="0" applyBorder="0">
      <alignment horizontal="right" vertical="center" wrapText="1"/>
      <protection locked="0"/>
    </xf>
    <xf numFmtId="0" fontId="13" fillId="0" borderId="0" applyNumberFormat="0" applyBorder="0">
      <alignment horizontal="right" vertical="center" wrapText="1"/>
      <protection locked="0"/>
    </xf>
    <xf numFmtId="0" fontId="13" fillId="0" borderId="0" applyNumberFormat="0" applyBorder="0">
      <alignment horizontal="right" vertical="center" wrapText="1"/>
      <protection locked="0"/>
    </xf>
    <xf numFmtId="0" fontId="13" fillId="0" borderId="0" applyNumberFormat="0" applyBorder="0">
      <alignment horizontal="right" vertical="center" wrapText="1"/>
      <protection locked="0"/>
    </xf>
    <xf numFmtId="0" fontId="13" fillId="0" borderId="0" applyNumberFormat="0" applyBorder="0">
      <alignment horizontal="right" vertical="center" wrapText="1"/>
      <protection locked="0"/>
    </xf>
    <xf numFmtId="0" fontId="13" fillId="0" borderId="0" applyNumberFormat="0" applyBorder="0">
      <alignment horizontal="right" vertical="center" wrapText="1"/>
      <protection locked="0"/>
    </xf>
    <xf numFmtId="0" fontId="13" fillId="0" borderId="0" applyNumberFormat="0" applyBorder="0">
      <alignment horizontal="right" vertical="center" wrapText="1"/>
      <protection locked="0"/>
    </xf>
    <xf numFmtId="0" fontId="13" fillId="0" borderId="0" applyNumberFormat="0" applyBorder="0">
      <alignment horizontal="right" vertical="center" wrapText="1"/>
      <protection locked="0"/>
    </xf>
    <xf numFmtId="0" fontId="13" fillId="0" borderId="0" applyNumberFormat="0" applyBorder="0">
      <alignment horizontal="right" vertical="center" wrapText="1"/>
      <protection locked="0"/>
    </xf>
    <xf numFmtId="0" fontId="13" fillId="0" borderId="0" applyNumberFormat="0" applyBorder="0">
      <alignment horizontal="right" vertical="center" wrapText="1"/>
      <protection locked="0"/>
    </xf>
    <xf numFmtId="0" fontId="13" fillId="0" borderId="0" applyNumberFormat="0" applyBorder="0">
      <alignment horizontal="right" vertical="center" wrapText="1"/>
      <protection locked="0"/>
    </xf>
    <xf numFmtId="0" fontId="13" fillId="0" borderId="0" applyNumberFormat="0" applyBorder="0">
      <alignment horizontal="right" vertical="center" wrapText="1"/>
      <protection locked="0"/>
    </xf>
    <xf numFmtId="0" fontId="13" fillId="0" borderId="0" applyNumberFormat="0" applyBorder="0">
      <alignment horizontal="right" vertical="center" wrapText="1"/>
      <protection locked="0"/>
    </xf>
    <xf numFmtId="0" fontId="13" fillId="0" borderId="0" applyNumberFormat="0" applyBorder="0">
      <alignment horizontal="right" vertical="center" wrapText="1"/>
      <protection locked="0"/>
    </xf>
    <xf numFmtId="0" fontId="13" fillId="0" borderId="0" applyNumberFormat="0" applyBorder="0">
      <alignment horizontal="right" vertical="center" wrapText="1"/>
      <protection locked="0"/>
    </xf>
    <xf numFmtId="0" fontId="13" fillId="0" borderId="0" applyNumberFormat="0" applyBorder="0">
      <alignment horizontal="right" vertical="center" wrapText="1"/>
      <protection locked="0"/>
    </xf>
    <xf numFmtId="0" fontId="13" fillId="0" borderId="0" applyNumberFormat="0" applyBorder="0">
      <alignment horizontal="right" vertical="center" wrapText="1"/>
      <protection locked="0"/>
    </xf>
    <xf numFmtId="0" fontId="13" fillId="0" borderId="0" applyNumberFormat="0" applyBorder="0">
      <alignment horizontal="right" vertical="center" wrapText="1"/>
      <protection locked="0"/>
    </xf>
    <xf numFmtId="0" fontId="13" fillId="0" borderId="0" applyNumberFormat="0" applyBorder="0">
      <alignment horizontal="right" vertical="center" wrapText="1"/>
      <protection locked="0"/>
    </xf>
    <xf numFmtId="0" fontId="13" fillId="0" borderId="0" applyNumberFormat="0" applyBorder="0">
      <alignment horizontal="right" vertical="center" wrapText="1"/>
      <protection locked="0"/>
    </xf>
    <xf numFmtId="0" fontId="13" fillId="0" borderId="0" applyNumberFormat="0" applyBorder="0">
      <alignment horizontal="right" vertical="center" wrapText="1"/>
      <protection locked="0"/>
    </xf>
    <xf numFmtId="0" fontId="13" fillId="0" borderId="0" applyNumberFormat="0" applyBorder="0">
      <alignment horizontal="right" vertical="center" wrapText="1"/>
      <protection locked="0"/>
    </xf>
    <xf numFmtId="0" fontId="13" fillId="0" borderId="0" applyNumberFormat="0" applyBorder="0">
      <alignment horizontal="right" vertical="center" wrapText="1"/>
      <protection locked="0"/>
    </xf>
    <xf numFmtId="0" fontId="13" fillId="0" borderId="0" applyNumberFormat="0" applyBorder="0">
      <alignment horizontal="right" vertical="center" wrapText="1"/>
      <protection locked="0"/>
    </xf>
    <xf numFmtId="0" fontId="13" fillId="0" borderId="0" applyNumberFormat="0" applyBorder="0">
      <alignment horizontal="right" vertical="center" wrapText="1"/>
      <protection locked="0"/>
    </xf>
    <xf numFmtId="0" fontId="13" fillId="0" borderId="0" applyNumberFormat="0" applyBorder="0">
      <alignment horizontal="right" vertical="center" wrapText="1"/>
      <protection locked="0"/>
    </xf>
    <xf numFmtId="0" fontId="13" fillId="0" borderId="0" applyNumberFormat="0" applyBorder="0">
      <alignment horizontal="right" vertical="center" wrapText="1"/>
      <protection locked="0"/>
    </xf>
    <xf numFmtId="0" fontId="13" fillId="0" borderId="0" applyNumberFormat="0" applyBorder="0">
      <alignment horizontal="right" vertical="center" wrapText="1"/>
      <protection locked="0"/>
    </xf>
    <xf numFmtId="0" fontId="13" fillId="0" borderId="0" applyNumberFormat="0" applyBorder="0">
      <alignment horizontal="right" vertical="center" wrapText="1"/>
      <protection locked="0"/>
    </xf>
    <xf numFmtId="0" fontId="13" fillId="0" borderId="0" applyNumberFormat="0" applyBorder="0">
      <alignment horizontal="right" vertical="center" wrapText="1"/>
      <protection locked="0"/>
    </xf>
    <xf numFmtId="0" fontId="13" fillId="0" borderId="0" applyNumberFormat="0" applyBorder="0">
      <alignment horizontal="right" vertical="center" wrapText="1"/>
      <protection locked="0"/>
    </xf>
    <xf numFmtId="0" fontId="13" fillId="0" borderId="0" applyNumberFormat="0" applyBorder="0">
      <alignment horizontal="right" vertical="center" wrapText="1"/>
      <protection locked="0"/>
    </xf>
    <xf numFmtId="0" fontId="13" fillId="0" borderId="0" applyNumberFormat="0" applyBorder="0">
      <alignment horizontal="right" vertical="center" wrapText="1"/>
      <protection locked="0"/>
    </xf>
    <xf numFmtId="0" fontId="13" fillId="0" borderId="0" applyNumberFormat="0" applyBorder="0">
      <alignment horizontal="right" vertical="center" wrapText="1"/>
      <protection locked="0"/>
    </xf>
    <xf numFmtId="0" fontId="13" fillId="0" borderId="0" applyNumberFormat="0" applyBorder="0">
      <alignment horizontal="right" vertical="center" wrapText="1"/>
      <protection locked="0"/>
    </xf>
    <xf numFmtId="0" fontId="13" fillId="0" borderId="0" applyNumberFormat="0" applyBorder="0">
      <alignment horizontal="right" vertical="center" wrapText="1"/>
      <protection locked="0"/>
    </xf>
    <xf numFmtId="0" fontId="13" fillId="0" borderId="0" applyNumberFormat="0" applyBorder="0">
      <alignment horizontal="right" vertical="center" wrapText="1"/>
      <protection locked="0"/>
    </xf>
    <xf numFmtId="0" fontId="13" fillId="0" borderId="0" applyNumberFormat="0" applyBorder="0">
      <alignment horizontal="right" vertical="center" wrapText="1"/>
      <protection locked="0"/>
    </xf>
    <xf numFmtId="0" fontId="13" fillId="0" borderId="0" applyNumberFormat="0" applyBorder="0">
      <alignment horizontal="right" vertical="center" wrapText="1"/>
      <protection locked="0"/>
    </xf>
    <xf numFmtId="0" fontId="13" fillId="0" borderId="0" applyNumberFormat="0" applyBorder="0">
      <alignment horizontal="right" vertical="center" wrapText="1"/>
      <protection locked="0"/>
    </xf>
    <xf numFmtId="0" fontId="13" fillId="0" borderId="0" applyNumberFormat="0" applyBorder="0">
      <alignment horizontal="right" vertical="center" wrapText="1"/>
      <protection locked="0"/>
    </xf>
    <xf numFmtId="0" fontId="13" fillId="0" borderId="0" applyNumberFormat="0" applyBorder="0">
      <alignment horizontal="right" vertical="center" wrapText="1"/>
      <protection locked="0"/>
    </xf>
    <xf numFmtId="0" fontId="13" fillId="0" borderId="0" applyNumberFormat="0" applyBorder="0">
      <alignment horizontal="right" vertical="center" wrapText="1"/>
      <protection locked="0"/>
    </xf>
    <xf numFmtId="0" fontId="13" fillId="0" borderId="0" applyNumberFormat="0" applyBorder="0">
      <alignment horizontal="right" vertical="center" wrapText="1"/>
      <protection locked="0"/>
    </xf>
    <xf numFmtId="0" fontId="13" fillId="0" borderId="0" applyNumberFormat="0" applyBorder="0">
      <alignment horizontal="right" vertical="center" wrapText="1"/>
      <protection locked="0"/>
    </xf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8" borderId="0" applyNumberFormat="0" applyBorder="0" applyAlignment="0" applyProtection="0"/>
    <xf numFmtId="0" fontId="14" fillId="11" borderId="0" applyNumberFormat="0" applyBorder="0" applyAlignment="0" applyProtection="0"/>
    <xf numFmtId="0" fontId="14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22" borderId="0" applyNumberFormat="0" applyBorder="0" applyAlignment="0" applyProtection="0"/>
    <xf numFmtId="0" fontId="16" fillId="6" borderId="0" applyNumberFormat="0" applyBorder="0" applyAlignment="0" applyProtection="0"/>
    <xf numFmtId="0" fontId="17" fillId="23" borderId="12" applyNumberFormat="0" applyAlignment="0" applyProtection="0"/>
    <xf numFmtId="0" fontId="18" fillId="24" borderId="13" applyNumberFormat="0" applyAlignment="0" applyProtection="0"/>
    <xf numFmtId="167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20" fillId="0" borderId="14"/>
    <xf numFmtId="16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169" fontId="3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22" fillId="7" borderId="0" applyNumberFormat="0" applyBorder="0" applyAlignment="0" applyProtection="0"/>
    <xf numFmtId="0" fontId="23" fillId="0" borderId="15" applyNumberFormat="0" applyFill="0" applyAlignment="0" applyProtection="0"/>
    <xf numFmtId="0" fontId="24" fillId="0" borderId="16" applyNumberFormat="0" applyFill="0" applyAlignment="0" applyProtection="0"/>
    <xf numFmtId="0" fontId="25" fillId="0" borderId="17" applyNumberFormat="0" applyFill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8" fillId="10" borderId="12" applyNumberFormat="0" applyAlignment="0" applyProtection="0"/>
    <xf numFmtId="0" fontId="29" fillId="0" borderId="18" applyNumberFormat="0" applyFill="0" applyAlignment="0" applyProtection="0"/>
    <xf numFmtId="170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41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2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37" fontId="30" fillId="0" borderId="0"/>
    <xf numFmtId="174" fontId="3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12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25" borderId="19" applyNumberFormat="0" applyFont="0" applyAlignment="0" applyProtection="0"/>
    <xf numFmtId="0" fontId="32" fillId="23" borderId="20" applyNumberFormat="0" applyAlignment="0" applyProtection="0"/>
    <xf numFmtId="9" fontId="1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164" fontId="3" fillId="0" borderId="0" applyFont="0" applyFill="0" applyBorder="0" applyAlignment="0" applyProtection="0"/>
  </cellStyleXfs>
  <cellXfs count="90">
    <xf numFmtId="0" fontId="0" fillId="0" borderId="0" xfId="0"/>
    <xf numFmtId="0" fontId="4" fillId="0" borderId="0" xfId="0" applyFont="1"/>
    <xf numFmtId="0" fontId="6" fillId="0" borderId="0" xfId="1" applyFont="1" applyBorder="1" applyAlignment="1">
      <alignment horizontal="left" vertical="center"/>
    </xf>
    <xf numFmtId="0" fontId="4" fillId="0" borderId="0" xfId="0" applyFont="1" applyAlignment="1">
      <alignment horizontal="center"/>
    </xf>
    <xf numFmtId="3" fontId="8" fillId="0" borderId="0" xfId="2" applyNumberFormat="1" applyFont="1" applyBorder="1" applyAlignment="1">
      <alignment horizontal="center"/>
    </xf>
    <xf numFmtId="3" fontId="8" fillId="0" borderId="0" xfId="2" applyNumberFormat="1" applyFont="1" applyBorder="1" applyAlignment="1">
      <alignment horizontal="left"/>
    </xf>
    <xf numFmtId="0" fontId="4" fillId="2" borderId="0" xfId="0" applyFont="1" applyFill="1"/>
    <xf numFmtId="0" fontId="4" fillId="2" borderId="0" xfId="0" applyFont="1" applyFill="1" applyAlignment="1">
      <alignment horizontal="center"/>
    </xf>
    <xf numFmtId="0" fontId="9" fillId="0" borderId="0" xfId="0" applyFont="1"/>
    <xf numFmtId="0" fontId="9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4" fillId="0" borderId="0" xfId="0" applyFont="1" applyFill="1"/>
    <xf numFmtId="0" fontId="4" fillId="0" borderId="0" xfId="0" applyFont="1" applyBorder="1"/>
    <xf numFmtId="0" fontId="4" fillId="0" borderId="2" xfId="0" applyFont="1" applyBorder="1"/>
    <xf numFmtId="0" fontId="4" fillId="0" borderId="3" xfId="0" applyFont="1" applyBorder="1"/>
    <xf numFmtId="0" fontId="4" fillId="0" borderId="5" xfId="0" applyFont="1" applyBorder="1"/>
    <xf numFmtId="0" fontId="4" fillId="0" borderId="4" xfId="0" applyFont="1" applyBorder="1"/>
    <xf numFmtId="0" fontId="10" fillId="0" borderId="0" xfId="0" applyFont="1" applyFill="1" applyBorder="1" applyAlignment="1">
      <alignment horizontal="center"/>
    </xf>
    <xf numFmtId="0" fontId="4" fillId="0" borderId="6" xfId="0" applyFont="1" applyBorder="1"/>
    <xf numFmtId="0" fontId="11" fillId="3" borderId="7" xfId="0" applyFont="1" applyFill="1" applyBorder="1"/>
    <xf numFmtId="165" fontId="11" fillId="3" borderId="7" xfId="0" applyNumberFormat="1" applyFont="1" applyFill="1" applyBorder="1" applyAlignment="1">
      <alignment horizontal="center"/>
    </xf>
    <xf numFmtId="164" fontId="0" fillId="0" borderId="0" xfId="0" applyNumberFormat="1" applyFill="1"/>
    <xf numFmtId="165" fontId="4" fillId="0" borderId="0" xfId="0" applyNumberFormat="1" applyFont="1" applyAlignment="1">
      <alignment horizontal="center"/>
    </xf>
    <xf numFmtId="0" fontId="11" fillId="3" borderId="8" xfId="0" applyFont="1" applyFill="1" applyBorder="1"/>
    <xf numFmtId="0" fontId="11" fillId="3" borderId="9" xfId="0" applyFont="1" applyFill="1" applyBorder="1"/>
    <xf numFmtId="165" fontId="11" fillId="3" borderId="10" xfId="0" applyNumberFormat="1" applyFont="1" applyFill="1" applyBorder="1" applyAlignment="1">
      <alignment horizontal="center"/>
    </xf>
    <xf numFmtId="165" fontId="4" fillId="0" borderId="0" xfId="0" applyNumberFormat="1" applyFont="1"/>
    <xf numFmtId="0" fontId="4" fillId="0" borderId="7" xfId="0" applyFont="1" applyBorder="1"/>
    <xf numFmtId="165" fontId="11" fillId="3" borderId="7" xfId="0" applyNumberFormat="1" applyFont="1" applyFill="1" applyBorder="1"/>
    <xf numFmtId="0" fontId="4" fillId="4" borderId="3" xfId="0" applyFont="1" applyFill="1" applyBorder="1"/>
    <xf numFmtId="0" fontId="4" fillId="0" borderId="0" xfId="0" applyFont="1" applyFill="1" applyBorder="1"/>
    <xf numFmtId="0" fontId="11" fillId="0" borderId="0" xfId="0" applyFont="1" applyFill="1" applyBorder="1"/>
    <xf numFmtId="165" fontId="4" fillId="0" borderId="3" xfId="0" applyNumberFormat="1" applyFont="1" applyBorder="1" applyAlignment="1">
      <alignment horizontal="center"/>
    </xf>
    <xf numFmtId="165" fontId="4" fillId="4" borderId="3" xfId="0" applyNumberFormat="1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165" fontId="4" fillId="0" borderId="4" xfId="0" applyNumberFormat="1" applyFont="1" applyBorder="1" applyAlignment="1">
      <alignment horizontal="center"/>
    </xf>
    <xf numFmtId="0" fontId="4" fillId="0" borderId="5" xfId="0" applyFont="1" applyFill="1" applyBorder="1"/>
    <xf numFmtId="0" fontId="0" fillId="0" borderId="2" xfId="0" applyBorder="1" applyAlignment="1">
      <alignment horizontal="left" indent="2"/>
    </xf>
    <xf numFmtId="0" fontId="11" fillId="3" borderId="6" xfId="0" applyFont="1" applyFill="1" applyBorder="1"/>
    <xf numFmtId="175" fontId="0" fillId="0" borderId="3" xfId="0" applyNumberFormat="1" applyBorder="1"/>
    <xf numFmtId="4" fontId="4" fillId="0" borderId="0" xfId="0" applyNumberFormat="1" applyFont="1" applyAlignment="1">
      <alignment horizontal="center"/>
    </xf>
    <xf numFmtId="0" fontId="3" fillId="0" borderId="3" xfId="0" applyFont="1" applyBorder="1" applyAlignment="1">
      <alignment horizontal="left" indent="2"/>
    </xf>
    <xf numFmtId="0" fontId="9" fillId="0" borderId="5" xfId="0" applyFont="1" applyBorder="1"/>
    <xf numFmtId="0" fontId="4" fillId="0" borderId="22" xfId="0" applyFont="1" applyBorder="1"/>
    <xf numFmtId="0" fontId="9" fillId="0" borderId="0" xfId="0" applyFont="1" applyBorder="1"/>
    <xf numFmtId="0" fontId="9" fillId="2" borderId="10" xfId="0" applyFont="1" applyFill="1" applyBorder="1"/>
    <xf numFmtId="0" fontId="4" fillId="0" borderId="14" xfId="0" applyFont="1" applyBorder="1"/>
    <xf numFmtId="0" fontId="4" fillId="0" borderId="21" xfId="0" applyFont="1" applyBorder="1"/>
    <xf numFmtId="0" fontId="4" fillId="0" borderId="11" xfId="0" applyFont="1" applyBorder="1"/>
    <xf numFmtId="0" fontId="35" fillId="0" borderId="1" xfId="605" applyFont="1" applyBorder="1"/>
    <xf numFmtId="0" fontId="35" fillId="0" borderId="1" xfId="605" applyFont="1" applyBorder="1" applyAlignment="1">
      <alignment wrapText="1"/>
    </xf>
    <xf numFmtId="0" fontId="35" fillId="0" borderId="0" xfId="605" applyFont="1"/>
    <xf numFmtId="0" fontId="1" fillId="0" borderId="1" xfId="605" applyFont="1" applyBorder="1"/>
    <xf numFmtId="164" fontId="0" fillId="0" borderId="1" xfId="533" applyNumberFormat="1" applyFont="1" applyBorder="1"/>
    <xf numFmtId="164" fontId="1" fillId="0" borderId="1" xfId="605" applyNumberFormat="1" applyFont="1" applyBorder="1"/>
    <xf numFmtId="0" fontId="1" fillId="0" borderId="0" xfId="605" applyFont="1"/>
    <xf numFmtId="164" fontId="35" fillId="0" borderId="1" xfId="533" applyNumberFormat="1" applyFont="1" applyBorder="1"/>
    <xf numFmtId="164" fontId="35" fillId="0" borderId="1" xfId="605" applyNumberFormat="1" applyFont="1" applyBorder="1"/>
    <xf numFmtId="0" fontId="36" fillId="0" borderId="0" xfId="0" applyFont="1"/>
    <xf numFmtId="0" fontId="9" fillId="0" borderId="1" xfId="0" applyFont="1" applyBorder="1"/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0" fillId="26" borderId="1" xfId="0" applyFill="1" applyBorder="1"/>
    <xf numFmtId="4" fontId="0" fillId="26" borderId="1" xfId="691" applyNumberFormat="1" applyFont="1" applyFill="1" applyBorder="1" applyAlignment="1">
      <alignment horizontal="right"/>
    </xf>
    <xf numFmtId="4" fontId="0" fillId="26" borderId="1" xfId="0" applyNumberFormat="1" applyFill="1" applyBorder="1" applyAlignment="1">
      <alignment horizontal="right"/>
    </xf>
    <xf numFmtId="4" fontId="4" fillId="0" borderId="0" xfId="0" applyNumberFormat="1" applyFont="1"/>
    <xf numFmtId="4" fontId="11" fillId="3" borderId="7" xfId="0" applyNumberFormat="1" applyFont="1" applyFill="1" applyBorder="1" applyAlignment="1">
      <alignment horizontal="right"/>
    </xf>
    <xf numFmtId="4" fontId="4" fillId="0" borderId="4" xfId="0" applyNumberFormat="1" applyFont="1" applyFill="1" applyBorder="1" applyAlignment="1">
      <alignment horizontal="right"/>
    </xf>
    <xf numFmtId="4" fontId="4" fillId="0" borderId="0" xfId="0" applyNumberFormat="1" applyFont="1" applyAlignment="1">
      <alignment horizontal="right"/>
    </xf>
    <xf numFmtId="4" fontId="37" fillId="27" borderId="1" xfId="691" applyNumberFormat="1" applyFont="1" applyFill="1" applyBorder="1" applyAlignment="1">
      <alignment horizontal="right"/>
    </xf>
    <xf numFmtId="0" fontId="0" fillId="28" borderId="1" xfId="0" applyFill="1" applyBorder="1"/>
    <xf numFmtId="4" fontId="0" fillId="28" borderId="1" xfId="691" applyNumberFormat="1" applyFont="1" applyFill="1" applyBorder="1" applyAlignment="1">
      <alignment horizontal="right"/>
    </xf>
    <xf numFmtId="4" fontId="0" fillId="28" borderId="1" xfId="0" applyNumberFormat="1" applyFill="1" applyBorder="1" applyAlignment="1">
      <alignment horizontal="right"/>
    </xf>
    <xf numFmtId="4" fontId="11" fillId="0" borderId="0" xfId="0" applyNumberFormat="1" applyFont="1" applyFill="1" applyBorder="1" applyAlignment="1">
      <alignment horizontal="right"/>
    </xf>
    <xf numFmtId="0" fontId="0" fillId="29" borderId="1" xfId="0" applyFill="1" applyBorder="1"/>
    <xf numFmtId="4" fontId="0" fillId="29" borderId="1" xfId="691" applyNumberFormat="1" applyFont="1" applyFill="1" applyBorder="1" applyAlignment="1">
      <alignment horizontal="right"/>
    </xf>
    <xf numFmtId="4" fontId="0" fillId="29" borderId="1" xfId="0" applyNumberFormat="1" applyFill="1" applyBorder="1" applyAlignment="1">
      <alignment horizontal="right"/>
    </xf>
    <xf numFmtId="4" fontId="0" fillId="0" borderId="2" xfId="0" applyNumberFormat="1" applyBorder="1" applyAlignment="1">
      <alignment horizontal="right"/>
    </xf>
    <xf numFmtId="4" fontId="0" fillId="0" borderId="4" xfId="0" applyNumberFormat="1" applyBorder="1" applyAlignment="1">
      <alignment horizontal="right"/>
    </xf>
    <xf numFmtId="4" fontId="4" fillId="0" borderId="0" xfId="0" applyNumberFormat="1" applyFont="1" applyFill="1" applyAlignment="1">
      <alignment horizontal="right"/>
    </xf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/>
    <xf numFmtId="0" fontId="0" fillId="30" borderId="1" xfId="0" applyFill="1" applyBorder="1"/>
    <xf numFmtId="4" fontId="0" fillId="30" borderId="1" xfId="691" applyNumberFormat="1" applyFont="1" applyFill="1" applyBorder="1"/>
    <xf numFmtId="4" fontId="0" fillId="30" borderId="1" xfId="0" applyNumberFormat="1" applyFill="1" applyBorder="1"/>
    <xf numFmtId="4" fontId="11" fillId="3" borderId="10" xfId="0" applyNumberFormat="1" applyFont="1" applyFill="1" applyBorder="1" applyAlignment="1">
      <alignment horizontal="right"/>
    </xf>
    <xf numFmtId="0" fontId="0" fillId="31" borderId="1" xfId="0" applyFill="1" applyBorder="1"/>
    <xf numFmtId="4" fontId="0" fillId="31" borderId="1" xfId="691" applyNumberFormat="1" applyFont="1" applyFill="1" applyBorder="1"/>
    <xf numFmtId="4" fontId="0" fillId="31" borderId="1" xfId="0" applyNumberFormat="1" applyFill="1" applyBorder="1"/>
    <xf numFmtId="4" fontId="11" fillId="0" borderId="7" xfId="0" applyNumberFormat="1" applyFont="1" applyFill="1" applyBorder="1" applyAlignment="1">
      <alignment horizontal="center"/>
    </xf>
  </cellXfs>
  <cellStyles count="692">
    <cellStyle name="=C:\WINNT\SYSTEM32\COMMAND.COM" xfId="4" xr:uid="{00000000-0005-0000-0000-000000000000}"/>
    <cellStyle name="=C:\WINNT\SYSTEM32\COMMAND.COM 2" xfId="5" xr:uid="{00000000-0005-0000-0000-000001000000}"/>
    <cellStyle name="=C:\WINNT\SYSTEM32\COMMAND.COM 3" xfId="6" xr:uid="{00000000-0005-0000-0000-000002000000}"/>
    <cellStyle name="=C:\WINNT\SYSTEM32\COMMAND.COM_APROXIMACION SEMANA SANTA esc 13" xfId="1" xr:uid="{00000000-0005-0000-0000-000003000000}"/>
    <cellStyle name="0" xfId="7" xr:uid="{00000000-0005-0000-0000-000004000000}"/>
    <cellStyle name="0_Active_tactico_Print" xfId="8" xr:uid="{00000000-0005-0000-0000-000005000000}"/>
    <cellStyle name="0_Active_tactico_Print_30-09-2014 INVERSION POR GRUPOS 2014_AYUNTAMIENTO MADRID" xfId="9" xr:uid="{00000000-0005-0000-0000-000006000000}"/>
    <cellStyle name="0_Active_tactico_Print_ACTIVE PLAN DE MEDIOS DEF 1" xfId="10" xr:uid="{00000000-0005-0000-0000-000007000000}"/>
    <cellStyle name="0_Active_tactico_Print_ACTIVE PLAN DE MEDIOS DEF 1_30-09-2014 INVERSION POR GRUPOS 2014_AYUNTAMIENTO MADRID" xfId="11" xr:uid="{00000000-0005-0000-0000-000008000000}"/>
    <cellStyle name="0_Active_tactico_Print_ACTIVE PLAN DE MEDIOS DEF 1_INVERSION POR GRUPOS 2014_AYUNTAMIENTO MADRID" xfId="12" xr:uid="{00000000-0005-0000-0000-000009000000}"/>
    <cellStyle name="0_Active_tactico_Print_ACTIVE PLAN DE MEDIOS DEF 1_Inversión por grupos noviembre 2014" xfId="13" xr:uid="{00000000-0005-0000-0000-00000A000000}"/>
    <cellStyle name="0_Active_tactico_Print_ACTIVE PLAN DE MEDIOS DEF 1_INVERSION POR GRUPOS septiembre 2014" xfId="14" xr:uid="{00000000-0005-0000-0000-00000B000000}"/>
    <cellStyle name="0_Active_tactico_Print_CLIENTE  táctico Sims3 v.11 FACTURADO + REAL" xfId="15" xr:uid="{00000000-0005-0000-0000-00000C000000}"/>
    <cellStyle name="0_Active_tactico_Print_CLIENTE  táctico Sims3 v.11 FACTURADO + REAL_30-09-2014 INVERSION POR GRUPOS 2014_AYUNTAMIENTO MADRID" xfId="16" xr:uid="{00000000-0005-0000-0000-00000D000000}"/>
    <cellStyle name="0_Active_tactico_Print_CLIENTE  táctico Sims3 v.11 FACTURADO + REAL_INVERSION POR GRUPOS 2014_AYUNTAMIENTO MADRID" xfId="17" xr:uid="{00000000-0005-0000-0000-00000E000000}"/>
    <cellStyle name="0_Active_tactico_Print_CLIENTE  táctico Sims3 v.11 FACTURADO + REAL_Inversión por grupos noviembre 2014" xfId="18" xr:uid="{00000000-0005-0000-0000-00000F000000}"/>
    <cellStyle name="0_Active_tactico_Print_CLIENTE  táctico Sims3 v.11 FACTURADO + REAL_INVERSION POR GRUPOS septiembre 2014" xfId="19" xr:uid="{00000000-0005-0000-0000-000010000000}"/>
    <cellStyle name="0_Active_tactico_Print_CLIENTE  táctico Sims3 v.11 FACTURADO + REAL_Xl0000008" xfId="20" xr:uid="{00000000-0005-0000-0000-000011000000}"/>
    <cellStyle name="0_Active_tactico_Print_INVERSION POR GRUPOS 2014_AYUNTAMIENTO MADRID" xfId="21" xr:uid="{00000000-0005-0000-0000-000012000000}"/>
    <cellStyle name="0_Active_tactico_Print_Inversión por grupos noviembre 2014" xfId="22" xr:uid="{00000000-0005-0000-0000-000013000000}"/>
    <cellStyle name="0_Active_tactico_Print_INVERSION POR GRUPOS septiembre 2014" xfId="23" xr:uid="{00000000-0005-0000-0000-000014000000}"/>
    <cellStyle name="0_Active_tactico_Print_Óptico Fifa '10 V21 SOLO EA" xfId="24" xr:uid="{00000000-0005-0000-0000-000015000000}"/>
    <cellStyle name="0_Active_tactico_Print_Óptico Fifa '10 V3" xfId="25" xr:uid="{00000000-0005-0000-0000-000016000000}"/>
    <cellStyle name="0_Active_tactico_Print_Óptico Fifa '10 V4" xfId="26" xr:uid="{00000000-0005-0000-0000-000017000000}"/>
    <cellStyle name="0_Active_tactico_Print_PLAN DE MEDIOS NFS NAVIDADES V1" xfId="27" xr:uid="{00000000-0005-0000-0000-000018000000}"/>
    <cellStyle name="0_Active_tactico_Print_Plan de Medios NFS REV 3" xfId="28" xr:uid="{00000000-0005-0000-0000-000019000000}"/>
    <cellStyle name="0_Active_tactico_Print_Plan de Medios NFS REV 3_30-09-2014 INVERSION POR GRUPOS 2014_AYUNTAMIENTO MADRID" xfId="29" xr:uid="{00000000-0005-0000-0000-00001A000000}"/>
    <cellStyle name="0_Active_tactico_Print_Plan de Medios NFS REV 3_INVERSION POR GRUPOS 2014_AYUNTAMIENTO MADRID" xfId="30" xr:uid="{00000000-0005-0000-0000-00001B000000}"/>
    <cellStyle name="0_Active_tactico_Print_Plan de Medios NFS REV 3_Inversión por grupos noviembre 2014" xfId="31" xr:uid="{00000000-0005-0000-0000-00001C000000}"/>
    <cellStyle name="0_Active_tactico_Print_Plan de Medios NFS REV 3_INVERSION POR GRUPOS septiembre 2014" xfId="32" xr:uid="{00000000-0005-0000-0000-00001D000000}"/>
    <cellStyle name="0_Active_tactico_Print_Plan de Medios NFS REV 3_Xl0000008" xfId="33" xr:uid="{00000000-0005-0000-0000-00001E000000}"/>
    <cellStyle name="0_Active_tactico_Print_PLAN DE MEDIOS THE BEATLES ROCK BAND REV 13(sin enviar)" xfId="34" xr:uid="{00000000-0005-0000-0000-00001F000000}"/>
    <cellStyle name="0_Active_tactico_Print_PLAN DE MEDIOS THE BEATLES ROCK BAND REV 13(sin enviar)_30-09-2014 INVERSION POR GRUPOS 2014_AYUNTAMIENTO MADRID" xfId="35" xr:uid="{00000000-0005-0000-0000-000020000000}"/>
    <cellStyle name="0_Active_tactico_Print_PLAN DE MEDIOS THE BEATLES ROCK BAND REV 13(sin enviar)_INVERSION POR GRUPOS 2014_AYUNTAMIENTO MADRID" xfId="36" xr:uid="{00000000-0005-0000-0000-000021000000}"/>
    <cellStyle name="0_Active_tactico_Print_PLAN DE MEDIOS THE BEATLES ROCK BAND REV 13(sin enviar)_Inversión por grupos noviembre 2014" xfId="37" xr:uid="{00000000-0005-0000-0000-000022000000}"/>
    <cellStyle name="0_Active_tactico_Print_PLAN DE MEDIOS THE BEATLES ROCK BAND REV 13(sin enviar)_INVERSION POR GRUPOS septiembre 2014" xfId="38" xr:uid="{00000000-0005-0000-0000-000023000000}"/>
    <cellStyle name="0_Active_tactico_Print_PLAN DE MEDIOS V5 facturado+adjudicaciones" xfId="39" xr:uid="{00000000-0005-0000-0000-000024000000}"/>
    <cellStyle name="0_Active_tactico_Print_PLAN DE MEDIOS V5 facturado+adjudicaciones_30-09-2014 INVERSION POR GRUPOS 2014_AYUNTAMIENTO MADRID" xfId="40" xr:uid="{00000000-0005-0000-0000-000025000000}"/>
    <cellStyle name="0_Active_tactico_Print_PLAN DE MEDIOS V5 facturado+adjudicaciones_INVERSION POR GRUPOS 2014_AYUNTAMIENTO MADRID" xfId="41" xr:uid="{00000000-0005-0000-0000-000026000000}"/>
    <cellStyle name="0_Active_tactico_Print_PLAN DE MEDIOS V5 facturado+adjudicaciones_Inversión por grupos noviembre 2014" xfId="42" xr:uid="{00000000-0005-0000-0000-000027000000}"/>
    <cellStyle name="0_Active_tactico_Print_PLAN DE MEDIOS V5 facturado+adjudicaciones_INVERSION POR GRUPOS septiembre 2014" xfId="43" xr:uid="{00000000-0005-0000-0000-000028000000}"/>
    <cellStyle name="0_Active_tactico_Print_TACTICO_MP+TP_V2" xfId="44" xr:uid="{00000000-0005-0000-0000-000029000000}"/>
    <cellStyle name="0_Active_tactico_Print_TACTICO_MP+TP_V2_30-09-2014 INVERSION POR GRUPOS 2014_AYUNTAMIENTO MADRID" xfId="45" xr:uid="{00000000-0005-0000-0000-00002A000000}"/>
    <cellStyle name="0_Active_tactico_Print_TACTICO_MP+TP_V2_INVERSION POR GRUPOS 2014_AYUNTAMIENTO MADRID" xfId="46" xr:uid="{00000000-0005-0000-0000-00002B000000}"/>
    <cellStyle name="0_Active_tactico_Print_TACTICO_MP+TP_V2_Inversión por grupos noviembre 2014" xfId="47" xr:uid="{00000000-0005-0000-0000-00002C000000}"/>
    <cellStyle name="0_Active_tactico_Print_TACTICO_MP+TP_V2_INVERSION POR GRUPOS septiembre 2014" xfId="48" xr:uid="{00000000-0005-0000-0000-00002D000000}"/>
    <cellStyle name="0_CLIENTE  táctico Sims3 v.11 FACTURADO + REAL" xfId="49" xr:uid="{00000000-0005-0000-0000-00002E000000}"/>
    <cellStyle name="0_CLIENTE  táctico Sims3 v.11 FACTURADO + REAL_30-09-2014 INVERSION POR GRUPOS 2014_AYUNTAMIENTO MADRID" xfId="50" xr:uid="{00000000-0005-0000-0000-00002F000000}"/>
    <cellStyle name="0_CLIENTE  táctico Sims3 v.11 FACTURADO + REAL_INVERSION POR GRUPOS 2014_AYUNTAMIENTO MADRID" xfId="51" xr:uid="{00000000-0005-0000-0000-000030000000}"/>
    <cellStyle name="0_CLIENTE  táctico Sims3 v.11 FACTURADO + REAL_Inversión por grupos noviembre 2014" xfId="52" xr:uid="{00000000-0005-0000-0000-000031000000}"/>
    <cellStyle name="0_CLIENTE  táctico Sims3 v.11 FACTURADO + REAL_INVERSION POR GRUPOS septiembre 2014" xfId="53" xr:uid="{00000000-0005-0000-0000-000032000000}"/>
    <cellStyle name="0_CLIENTE  táctico Sims3 v.11 FACTURADO + REAL_Xl0000008" xfId="54" xr:uid="{00000000-0005-0000-0000-000033000000}"/>
    <cellStyle name="0_Copia de Óptico Mirrors Edge V.17 (RECORTE)" xfId="55" xr:uid="{00000000-0005-0000-0000-000034000000}"/>
    <cellStyle name="0_Copia de Óptico Mirrors Edge V.17 (RECORTE)_30-09-2014 INVERSION POR GRUPOS 2014_AYUNTAMIENTO MADRID" xfId="56" xr:uid="{00000000-0005-0000-0000-000035000000}"/>
    <cellStyle name="0_Copia de Óptico Mirrors Edge V.17 (RECORTE)_ACTIVE PLAN DE MEDIOS DEF 1" xfId="57" xr:uid="{00000000-0005-0000-0000-000036000000}"/>
    <cellStyle name="0_Copia de Óptico Mirrors Edge V.17 (RECORTE)_ACTIVE PLAN DE MEDIOS DEF 1_30-09-2014 INVERSION POR GRUPOS 2014_AYUNTAMIENTO MADRID" xfId="58" xr:uid="{00000000-0005-0000-0000-000037000000}"/>
    <cellStyle name="0_Copia de Óptico Mirrors Edge V.17 (RECORTE)_ACTIVE PLAN DE MEDIOS DEF 1_INVERSION POR GRUPOS 2014_AYUNTAMIENTO MADRID" xfId="59" xr:uid="{00000000-0005-0000-0000-000038000000}"/>
    <cellStyle name="0_Copia de Óptico Mirrors Edge V.17 (RECORTE)_ACTIVE PLAN DE MEDIOS DEF 1_Inversión por grupos noviembre 2014" xfId="60" xr:uid="{00000000-0005-0000-0000-000039000000}"/>
    <cellStyle name="0_Copia de Óptico Mirrors Edge V.17 (RECORTE)_ACTIVE PLAN DE MEDIOS DEF 1_INVERSION POR GRUPOS septiembre 2014" xfId="61" xr:uid="{00000000-0005-0000-0000-00003A000000}"/>
    <cellStyle name="0_Copia de Óptico Mirrors Edge V.17 (RECORTE)_CLIENTE  táctico Sims3 v.11 FACTURADO + REAL" xfId="62" xr:uid="{00000000-0005-0000-0000-00003B000000}"/>
    <cellStyle name="0_Copia de Óptico Mirrors Edge V.17 (RECORTE)_CLIENTE  táctico Sims3 v.11 FACTURADO + REAL_30-09-2014 INVERSION POR GRUPOS 2014_AYUNTAMIENTO MADRID" xfId="63" xr:uid="{00000000-0005-0000-0000-00003C000000}"/>
    <cellStyle name="0_Copia de Óptico Mirrors Edge V.17 (RECORTE)_CLIENTE  táctico Sims3 v.11 FACTURADO + REAL_INVERSION POR GRUPOS 2014_AYUNTAMIENTO MADRID" xfId="64" xr:uid="{00000000-0005-0000-0000-00003D000000}"/>
    <cellStyle name="0_Copia de Óptico Mirrors Edge V.17 (RECORTE)_CLIENTE  táctico Sims3 v.11 FACTURADO + REAL_Inversión por grupos noviembre 2014" xfId="65" xr:uid="{00000000-0005-0000-0000-00003E000000}"/>
    <cellStyle name="0_Copia de Óptico Mirrors Edge V.17 (RECORTE)_CLIENTE  táctico Sims3 v.11 FACTURADO + REAL_INVERSION POR GRUPOS septiembre 2014" xfId="66" xr:uid="{00000000-0005-0000-0000-00003F000000}"/>
    <cellStyle name="0_Copia de Óptico Mirrors Edge V.17 (RECORTE)_CLIENTE  táctico Sims3 v.11 FACTURADO + REAL_Xl0000008" xfId="67" xr:uid="{00000000-0005-0000-0000-000040000000}"/>
    <cellStyle name="0_Copia de Óptico Mirrors Edge V.17 (RECORTE)_INVERSION POR GRUPOS 2014_AYUNTAMIENTO MADRID" xfId="68" xr:uid="{00000000-0005-0000-0000-000041000000}"/>
    <cellStyle name="0_Copia de Óptico Mirrors Edge V.17 (RECORTE)_Inversión por grupos noviembre 2014" xfId="69" xr:uid="{00000000-0005-0000-0000-000042000000}"/>
    <cellStyle name="0_Copia de Óptico Mirrors Edge V.17 (RECORTE)_INVERSION POR GRUPOS septiembre 2014" xfId="70" xr:uid="{00000000-0005-0000-0000-000043000000}"/>
    <cellStyle name="0_Copia de Óptico Mirrors Edge V.17 (RECORTE)_Óptico Fifa '10 V21 SOLO EA" xfId="71" xr:uid="{00000000-0005-0000-0000-000044000000}"/>
    <cellStyle name="0_Copia de Óptico Mirrors Edge V.17 (RECORTE)_Óptico Fifa '10 V3" xfId="72" xr:uid="{00000000-0005-0000-0000-000045000000}"/>
    <cellStyle name="0_Copia de Óptico Mirrors Edge V.17 (RECORTE)_Óptico Fifa '10 V4" xfId="73" xr:uid="{00000000-0005-0000-0000-000046000000}"/>
    <cellStyle name="0_Copia de Óptico Mirrors Edge V.17 (RECORTE)_PLAN DE MEDIOS NFS NAVIDADES V1" xfId="74" xr:uid="{00000000-0005-0000-0000-000047000000}"/>
    <cellStyle name="0_Copia de Óptico Mirrors Edge V.17 (RECORTE)_Plan de Medios NFS REV 3" xfId="75" xr:uid="{00000000-0005-0000-0000-000048000000}"/>
    <cellStyle name="0_Copia de Óptico Mirrors Edge V.17 (RECORTE)_Plan de Medios NFS REV 3_30-09-2014 INVERSION POR GRUPOS 2014_AYUNTAMIENTO MADRID" xfId="76" xr:uid="{00000000-0005-0000-0000-000049000000}"/>
    <cellStyle name="0_Copia de Óptico Mirrors Edge V.17 (RECORTE)_Plan de Medios NFS REV 3_INVERSION POR GRUPOS 2014_AYUNTAMIENTO MADRID" xfId="77" xr:uid="{00000000-0005-0000-0000-00004A000000}"/>
    <cellStyle name="0_Copia de Óptico Mirrors Edge V.17 (RECORTE)_Plan de Medios NFS REV 3_Inversión por grupos noviembre 2014" xfId="78" xr:uid="{00000000-0005-0000-0000-00004B000000}"/>
    <cellStyle name="0_Copia de Óptico Mirrors Edge V.17 (RECORTE)_Plan de Medios NFS REV 3_INVERSION POR GRUPOS septiembre 2014" xfId="79" xr:uid="{00000000-0005-0000-0000-00004C000000}"/>
    <cellStyle name="0_Copia de Óptico Mirrors Edge V.17 (RECORTE)_Plan de Medios NFS REV 3_Xl0000008" xfId="80" xr:uid="{00000000-0005-0000-0000-00004D000000}"/>
    <cellStyle name="0_Copia de Óptico Mirrors Edge V.17 (RECORTE)_PLAN DE MEDIOS THE BEATLES ROCK BAND REV 13(sin enviar)" xfId="81" xr:uid="{00000000-0005-0000-0000-00004E000000}"/>
    <cellStyle name="0_Copia de Óptico Mirrors Edge V.17 (RECORTE)_PLAN DE MEDIOS THE BEATLES ROCK BAND REV 13(sin enviar)_30-09-2014 INVERSION POR GRUPOS 2014_AYUNTAMIENTO MADRID" xfId="82" xr:uid="{00000000-0005-0000-0000-00004F000000}"/>
    <cellStyle name="0_Copia de Óptico Mirrors Edge V.17 (RECORTE)_PLAN DE MEDIOS THE BEATLES ROCK BAND REV 13(sin enviar)_INVERSION POR GRUPOS 2014_AYUNTAMIENTO MADRID" xfId="83" xr:uid="{00000000-0005-0000-0000-000050000000}"/>
    <cellStyle name="0_Copia de Óptico Mirrors Edge V.17 (RECORTE)_PLAN DE MEDIOS THE BEATLES ROCK BAND REV 13(sin enviar)_Inversión por grupos noviembre 2014" xfId="84" xr:uid="{00000000-0005-0000-0000-000051000000}"/>
    <cellStyle name="0_Copia de Óptico Mirrors Edge V.17 (RECORTE)_PLAN DE MEDIOS THE BEATLES ROCK BAND REV 13(sin enviar)_INVERSION POR GRUPOS septiembre 2014" xfId="85" xr:uid="{00000000-0005-0000-0000-000052000000}"/>
    <cellStyle name="0_Copia de Óptico Mirrors Edge V.17 (RECORTE)_PLAN DE MEDIOS V5 facturado+adjudicaciones" xfId="86" xr:uid="{00000000-0005-0000-0000-000053000000}"/>
    <cellStyle name="0_Copia de Óptico Mirrors Edge V.17 (RECORTE)_PLAN DE MEDIOS V5 facturado+adjudicaciones_30-09-2014 INVERSION POR GRUPOS 2014_AYUNTAMIENTO MADRID" xfId="87" xr:uid="{00000000-0005-0000-0000-000054000000}"/>
    <cellStyle name="0_Copia de Óptico Mirrors Edge V.17 (RECORTE)_PLAN DE MEDIOS V5 facturado+adjudicaciones_INVERSION POR GRUPOS 2014_AYUNTAMIENTO MADRID" xfId="88" xr:uid="{00000000-0005-0000-0000-000055000000}"/>
    <cellStyle name="0_Copia de Óptico Mirrors Edge V.17 (RECORTE)_PLAN DE MEDIOS V5 facturado+adjudicaciones_Inversión por grupos noviembre 2014" xfId="89" xr:uid="{00000000-0005-0000-0000-000056000000}"/>
    <cellStyle name="0_Copia de Óptico Mirrors Edge V.17 (RECORTE)_PLAN DE MEDIOS V5 facturado+adjudicaciones_INVERSION POR GRUPOS septiembre 2014" xfId="90" xr:uid="{00000000-0005-0000-0000-000057000000}"/>
    <cellStyle name="0_DNIe_tactico_Print" xfId="91" xr:uid="{00000000-0005-0000-0000-000058000000}"/>
    <cellStyle name="0_DNIe_tactico_Print_30-09-2014 INVERSION POR GRUPOS 2014_AYUNTAMIENTO MADRID" xfId="92" xr:uid="{00000000-0005-0000-0000-000059000000}"/>
    <cellStyle name="0_DNIe_tactico_Print_ACTIVE PLAN DE MEDIOS DEF 1" xfId="93" xr:uid="{00000000-0005-0000-0000-00005A000000}"/>
    <cellStyle name="0_DNIe_tactico_Print_ACTIVE PLAN DE MEDIOS DEF 1_30-09-2014 INVERSION POR GRUPOS 2014_AYUNTAMIENTO MADRID" xfId="94" xr:uid="{00000000-0005-0000-0000-00005B000000}"/>
    <cellStyle name="0_DNIe_tactico_Print_ACTIVE PLAN DE MEDIOS DEF 1_INVERSION POR GRUPOS 2014_AYUNTAMIENTO MADRID" xfId="95" xr:uid="{00000000-0005-0000-0000-00005C000000}"/>
    <cellStyle name="0_DNIe_tactico_Print_ACTIVE PLAN DE MEDIOS DEF 1_Inversión por grupos noviembre 2014" xfId="96" xr:uid="{00000000-0005-0000-0000-00005D000000}"/>
    <cellStyle name="0_DNIe_tactico_Print_ACTIVE PLAN DE MEDIOS DEF 1_INVERSION POR GRUPOS septiembre 2014" xfId="97" xr:uid="{00000000-0005-0000-0000-00005E000000}"/>
    <cellStyle name="0_DNIe_tactico_Print_CLIENTE  táctico Sims3 v.11 FACTURADO + REAL" xfId="98" xr:uid="{00000000-0005-0000-0000-00005F000000}"/>
    <cellStyle name="0_DNIe_tactico_Print_CLIENTE  táctico Sims3 v.11 FACTURADO + REAL_30-09-2014 INVERSION POR GRUPOS 2014_AYUNTAMIENTO MADRID" xfId="99" xr:uid="{00000000-0005-0000-0000-000060000000}"/>
    <cellStyle name="0_DNIe_tactico_Print_CLIENTE  táctico Sims3 v.11 FACTURADO + REAL_INVERSION POR GRUPOS 2014_AYUNTAMIENTO MADRID" xfId="100" xr:uid="{00000000-0005-0000-0000-000061000000}"/>
    <cellStyle name="0_DNIe_tactico_Print_CLIENTE  táctico Sims3 v.11 FACTURADO + REAL_Inversión por grupos noviembre 2014" xfId="101" xr:uid="{00000000-0005-0000-0000-000062000000}"/>
    <cellStyle name="0_DNIe_tactico_Print_CLIENTE  táctico Sims3 v.11 FACTURADO + REAL_INVERSION POR GRUPOS septiembre 2014" xfId="102" xr:uid="{00000000-0005-0000-0000-000063000000}"/>
    <cellStyle name="0_DNIe_tactico_Print_CLIENTE  táctico Sims3 v.11 FACTURADO + REAL_Xl0000008" xfId="103" xr:uid="{00000000-0005-0000-0000-000064000000}"/>
    <cellStyle name="0_DNIe_tactico_Print_INVERSION POR GRUPOS 2014_AYUNTAMIENTO MADRID" xfId="104" xr:uid="{00000000-0005-0000-0000-000065000000}"/>
    <cellStyle name="0_DNIe_tactico_Print_Inversión por grupos noviembre 2014" xfId="105" xr:uid="{00000000-0005-0000-0000-000066000000}"/>
    <cellStyle name="0_DNIe_tactico_Print_INVERSION POR GRUPOS septiembre 2014" xfId="106" xr:uid="{00000000-0005-0000-0000-000067000000}"/>
    <cellStyle name="0_DNIe_tactico_Print_Óptico Fifa '10 V21 SOLO EA" xfId="107" xr:uid="{00000000-0005-0000-0000-000068000000}"/>
    <cellStyle name="0_DNIe_tactico_Print_Óptico Fifa '10 V3" xfId="108" xr:uid="{00000000-0005-0000-0000-000069000000}"/>
    <cellStyle name="0_DNIe_tactico_Print_Óptico Fifa '10 V4" xfId="109" xr:uid="{00000000-0005-0000-0000-00006A000000}"/>
    <cellStyle name="0_DNIe_tactico_Print_PLAN DE MEDIOS NFS NAVIDADES V1" xfId="110" xr:uid="{00000000-0005-0000-0000-00006B000000}"/>
    <cellStyle name="0_DNIe_tactico_Print_Plan de Medios NFS REV 3" xfId="111" xr:uid="{00000000-0005-0000-0000-00006C000000}"/>
    <cellStyle name="0_DNIe_tactico_Print_Plan de Medios NFS REV 3_30-09-2014 INVERSION POR GRUPOS 2014_AYUNTAMIENTO MADRID" xfId="112" xr:uid="{00000000-0005-0000-0000-00006D000000}"/>
    <cellStyle name="0_DNIe_tactico_Print_Plan de Medios NFS REV 3_INVERSION POR GRUPOS 2014_AYUNTAMIENTO MADRID" xfId="113" xr:uid="{00000000-0005-0000-0000-00006E000000}"/>
    <cellStyle name="0_DNIe_tactico_Print_Plan de Medios NFS REV 3_Inversión por grupos noviembre 2014" xfId="114" xr:uid="{00000000-0005-0000-0000-00006F000000}"/>
    <cellStyle name="0_DNIe_tactico_Print_Plan de Medios NFS REV 3_INVERSION POR GRUPOS septiembre 2014" xfId="115" xr:uid="{00000000-0005-0000-0000-000070000000}"/>
    <cellStyle name="0_DNIe_tactico_Print_Plan de Medios NFS REV 3_Xl0000008" xfId="116" xr:uid="{00000000-0005-0000-0000-000071000000}"/>
    <cellStyle name="0_DNIe_tactico_Print_PLAN DE MEDIOS THE BEATLES ROCK BAND REV 13(sin enviar)" xfId="117" xr:uid="{00000000-0005-0000-0000-000072000000}"/>
    <cellStyle name="0_DNIe_tactico_Print_PLAN DE MEDIOS THE BEATLES ROCK BAND REV 13(sin enviar)_30-09-2014 INVERSION POR GRUPOS 2014_AYUNTAMIENTO MADRID" xfId="118" xr:uid="{00000000-0005-0000-0000-000073000000}"/>
    <cellStyle name="0_DNIe_tactico_Print_PLAN DE MEDIOS THE BEATLES ROCK BAND REV 13(sin enviar)_INVERSION POR GRUPOS 2014_AYUNTAMIENTO MADRID" xfId="119" xr:uid="{00000000-0005-0000-0000-000074000000}"/>
    <cellStyle name="0_DNIe_tactico_Print_PLAN DE MEDIOS THE BEATLES ROCK BAND REV 13(sin enviar)_Inversión por grupos noviembre 2014" xfId="120" xr:uid="{00000000-0005-0000-0000-000075000000}"/>
    <cellStyle name="0_DNIe_tactico_Print_PLAN DE MEDIOS THE BEATLES ROCK BAND REV 13(sin enviar)_INVERSION POR GRUPOS septiembre 2014" xfId="121" xr:uid="{00000000-0005-0000-0000-000076000000}"/>
    <cellStyle name="0_DNIe_tactico_Print_PLAN DE MEDIOS V5 facturado+adjudicaciones" xfId="122" xr:uid="{00000000-0005-0000-0000-000077000000}"/>
    <cellStyle name="0_DNIe_tactico_Print_PLAN DE MEDIOS V5 facturado+adjudicaciones_30-09-2014 INVERSION POR GRUPOS 2014_AYUNTAMIENTO MADRID" xfId="123" xr:uid="{00000000-0005-0000-0000-000078000000}"/>
    <cellStyle name="0_DNIe_tactico_Print_PLAN DE MEDIOS V5 facturado+adjudicaciones_INVERSION POR GRUPOS 2014_AYUNTAMIENTO MADRID" xfId="124" xr:uid="{00000000-0005-0000-0000-000079000000}"/>
    <cellStyle name="0_DNIe_tactico_Print_PLAN DE MEDIOS V5 facturado+adjudicaciones_Inversión por grupos noviembre 2014" xfId="125" xr:uid="{00000000-0005-0000-0000-00007A000000}"/>
    <cellStyle name="0_DNIe_tactico_Print_PLAN DE MEDIOS V5 facturado+adjudicaciones_INVERSION POR GRUPOS septiembre 2014" xfId="126" xr:uid="{00000000-0005-0000-0000-00007B000000}"/>
    <cellStyle name="0_DNIe_tactico_Print_TACTICO_MP+TP_V2" xfId="127" xr:uid="{00000000-0005-0000-0000-00007C000000}"/>
    <cellStyle name="0_DNIe_tactico_Print_TACTICO_MP+TP_V2_30-09-2014 INVERSION POR GRUPOS 2014_AYUNTAMIENTO MADRID" xfId="128" xr:uid="{00000000-0005-0000-0000-00007D000000}"/>
    <cellStyle name="0_DNIe_tactico_Print_TACTICO_MP+TP_V2_INVERSION POR GRUPOS 2014_AYUNTAMIENTO MADRID" xfId="129" xr:uid="{00000000-0005-0000-0000-00007E000000}"/>
    <cellStyle name="0_DNIe_tactico_Print_TACTICO_MP+TP_V2_Inversión por grupos noviembre 2014" xfId="130" xr:uid="{00000000-0005-0000-0000-00007F000000}"/>
    <cellStyle name="0_DNIe_tactico_Print_TACTICO_MP+TP_V2_INVERSION POR GRUPOS septiembre 2014" xfId="131" xr:uid="{00000000-0005-0000-0000-000080000000}"/>
    <cellStyle name="0_DRAFT TRIIVIIAL 2009 (5)" xfId="132" xr:uid="{00000000-0005-0000-0000-000081000000}"/>
    <cellStyle name="0_Ejercicio descuento TV rev 2" xfId="133" xr:uid="{00000000-0005-0000-0000-000082000000}"/>
    <cellStyle name="0_Ejercicio descuento TV rev 2_30-09-2014 INVERSION POR GRUPOS 2014_AYUNTAMIENTO MADRID" xfId="134" xr:uid="{00000000-0005-0000-0000-000083000000}"/>
    <cellStyle name="0_Ejercicio descuento TV rev 2_INVERSION POR GRUPOS 2014_AYUNTAMIENTO MADRID" xfId="135" xr:uid="{00000000-0005-0000-0000-000084000000}"/>
    <cellStyle name="0_Ejercicio descuento TV rev 2_Inversión por grupos noviembre 2014" xfId="136" xr:uid="{00000000-0005-0000-0000-000085000000}"/>
    <cellStyle name="0_Ejercicio descuento TV rev 2_INVERSION POR GRUPOS septiembre 2014" xfId="137" xr:uid="{00000000-0005-0000-0000-000086000000}"/>
    <cellStyle name="0_Óptico Fifa '10 V3" xfId="138" xr:uid="{00000000-0005-0000-0000-000087000000}"/>
    <cellStyle name="0_Óptico Fifa '10 V4" xfId="139" xr:uid="{00000000-0005-0000-0000-000088000000}"/>
    <cellStyle name="0_PLAN DE MEDIOS CLIENTE FACTURADO +REAL" xfId="140" xr:uid="{00000000-0005-0000-0000-000089000000}"/>
    <cellStyle name="0_PLAN DE MEDIOS CLIENTE FACTURADO +REAL_ACTIVE+GRAN SLAM TENNI S V2" xfId="141" xr:uid="{00000000-0005-0000-0000-00008A000000}"/>
    <cellStyle name="0_PLAN DE MEDIOS CLIENTE FACTURADO +REAL_Óptico Fifa '10 V16 SOLO EA" xfId="142" xr:uid="{00000000-0005-0000-0000-00008B000000}"/>
    <cellStyle name="0_PLAN DE MEDIOS CLIENTE FACTURADO +REAL_Óptico Fifa '10 V4" xfId="143" xr:uid="{00000000-0005-0000-0000-00008C000000}"/>
    <cellStyle name="0_PLAN DE MEDIOS CLIENTE FACTURADO +REAL_Plan de Medios NFS REV 3" xfId="144" xr:uid="{00000000-0005-0000-0000-00008D000000}"/>
    <cellStyle name="0_PLAN DE MEDIOS CLIENTE FACTURADO +REAL_Xl0000008" xfId="145" xr:uid="{00000000-0005-0000-0000-00008E000000}"/>
    <cellStyle name="0_PLAN DE MEDIOS NFS NAVIDADES V1" xfId="146" xr:uid="{00000000-0005-0000-0000-00008F000000}"/>
    <cellStyle name="0_Plan de Medios NFS REV 3" xfId="147" xr:uid="{00000000-0005-0000-0000-000090000000}"/>
    <cellStyle name="0_Plan de Medios NFS REV 3_30-09-2014 INVERSION POR GRUPOS 2014_AYUNTAMIENTO MADRID" xfId="148" xr:uid="{00000000-0005-0000-0000-000091000000}"/>
    <cellStyle name="0_Plan de Medios NFS REV 3_INVERSION POR GRUPOS 2014_AYUNTAMIENTO MADRID" xfId="149" xr:uid="{00000000-0005-0000-0000-000092000000}"/>
    <cellStyle name="0_Plan de Medios NFS REV 3_Inversión por grupos noviembre 2014" xfId="150" xr:uid="{00000000-0005-0000-0000-000093000000}"/>
    <cellStyle name="0_Plan de Medios NFS REV 3_INVERSION POR GRUPOS septiembre 2014" xfId="151" xr:uid="{00000000-0005-0000-0000-000094000000}"/>
    <cellStyle name="0_Plan de Medios NFS REV 3_Xl0000008" xfId="152" xr:uid="{00000000-0005-0000-0000-000095000000}"/>
    <cellStyle name="0_PLAN DE MEDIOS THE BEATLES ROCK BAND REV 13(sin enviar)" xfId="153" xr:uid="{00000000-0005-0000-0000-000096000000}"/>
    <cellStyle name="0_PLAN DE MEDIOS THE BEATLES ROCK BAND REV 13(sin enviar)_30-09-2014 INVERSION POR GRUPOS 2014_AYUNTAMIENTO MADRID" xfId="154" xr:uid="{00000000-0005-0000-0000-000097000000}"/>
    <cellStyle name="0_PLAN DE MEDIOS THE BEATLES ROCK BAND REV 13(sin enviar)_INVERSION POR GRUPOS 2014_AYUNTAMIENTO MADRID" xfId="155" xr:uid="{00000000-0005-0000-0000-000098000000}"/>
    <cellStyle name="0_PLAN DE MEDIOS THE BEATLES ROCK BAND REV 13(sin enviar)_Inversión por grupos noviembre 2014" xfId="156" xr:uid="{00000000-0005-0000-0000-000099000000}"/>
    <cellStyle name="0_PLAN DE MEDIOS THE BEATLES ROCK BAND REV 13(sin enviar)_INVERSION POR GRUPOS septiembre 2014" xfId="157" xr:uid="{00000000-0005-0000-0000-00009A000000}"/>
    <cellStyle name="0_PLAN DE MEDIOS V3" xfId="158" xr:uid="{00000000-0005-0000-0000-00009B000000}"/>
    <cellStyle name="0_PLAN DE MEDIOS V4" xfId="159" xr:uid="{00000000-0005-0000-0000-00009C000000}"/>
    <cellStyle name="0_PLAN DE MEDIOS VENTA" xfId="160" xr:uid="{00000000-0005-0000-0000-00009D000000}"/>
    <cellStyle name="0_PLAN MEDIOS _ENDESA PAÍS VASCO V26 2ª OLA" xfId="161" xr:uid="{00000000-0005-0000-0000-00009E000000}"/>
    <cellStyle name="0_PLAN MEDIOS _ENDESA PAÍS VASCO V26 2ª OLA_30-09-2014 INVERSION POR GRUPOS 2014_AYUNTAMIENTO MADRID" xfId="162" xr:uid="{00000000-0005-0000-0000-00009F000000}"/>
    <cellStyle name="0_PLAN MEDIOS _ENDESA PAÍS VASCO V26 2ª OLA_INVERSION POR GRUPOS 2014_AYUNTAMIENTO MADRID" xfId="163" xr:uid="{00000000-0005-0000-0000-0000A0000000}"/>
    <cellStyle name="0_PLAN MEDIOS _ENDESA PAÍS VASCO V26 2ª OLA_Inversión por grupos noviembre 2014" xfId="164" xr:uid="{00000000-0005-0000-0000-0000A1000000}"/>
    <cellStyle name="0_PLAN MEDIOS _ENDESA PAÍS VASCO V26 2ª OLA_INVERSION POR GRUPOS septiembre 2014" xfId="165" xr:uid="{00000000-0005-0000-0000-0000A2000000}"/>
    <cellStyle name="0_Propuesta Patrocinios tve" xfId="166" xr:uid="{00000000-0005-0000-0000-0000A3000000}"/>
    <cellStyle name="1" xfId="167" xr:uid="{00000000-0005-0000-0000-0000A4000000}"/>
    <cellStyle name="1_Active_tactico_Print" xfId="168" xr:uid="{00000000-0005-0000-0000-0000A5000000}"/>
    <cellStyle name="1_Active_tactico_Print_30-09-2014 INVERSION POR GRUPOS 2014_AYUNTAMIENTO MADRID" xfId="169" xr:uid="{00000000-0005-0000-0000-0000A6000000}"/>
    <cellStyle name="1_Active_tactico_Print_ACTIVE PLAN DE MEDIOS DEF 1" xfId="170" xr:uid="{00000000-0005-0000-0000-0000A7000000}"/>
    <cellStyle name="1_Active_tactico_Print_ACTIVE PLAN DE MEDIOS DEF 1_30-09-2014 INVERSION POR GRUPOS 2014_AYUNTAMIENTO MADRID" xfId="171" xr:uid="{00000000-0005-0000-0000-0000A8000000}"/>
    <cellStyle name="1_Active_tactico_Print_ACTIVE PLAN DE MEDIOS DEF 1_INVERSION POR GRUPOS 2014_AYUNTAMIENTO MADRID" xfId="172" xr:uid="{00000000-0005-0000-0000-0000A9000000}"/>
    <cellStyle name="1_Active_tactico_Print_ACTIVE PLAN DE MEDIOS DEF 1_Inversión por grupos noviembre 2014" xfId="173" xr:uid="{00000000-0005-0000-0000-0000AA000000}"/>
    <cellStyle name="1_Active_tactico_Print_ACTIVE PLAN DE MEDIOS DEF 1_INVERSION POR GRUPOS septiembre 2014" xfId="174" xr:uid="{00000000-0005-0000-0000-0000AB000000}"/>
    <cellStyle name="1_Active_tactico_Print_CLIENTE  táctico Sims3 v.11 FACTURADO + REAL" xfId="175" xr:uid="{00000000-0005-0000-0000-0000AC000000}"/>
    <cellStyle name="1_Active_tactico_Print_CLIENTE  táctico Sims3 v.11 FACTURADO + REAL_30-09-2014 INVERSION POR GRUPOS 2014_AYUNTAMIENTO MADRID" xfId="176" xr:uid="{00000000-0005-0000-0000-0000AD000000}"/>
    <cellStyle name="1_Active_tactico_Print_CLIENTE  táctico Sims3 v.11 FACTURADO + REAL_INVERSION POR GRUPOS 2014_AYUNTAMIENTO MADRID" xfId="177" xr:uid="{00000000-0005-0000-0000-0000AE000000}"/>
    <cellStyle name="1_Active_tactico_Print_CLIENTE  táctico Sims3 v.11 FACTURADO + REAL_Inversión por grupos noviembre 2014" xfId="178" xr:uid="{00000000-0005-0000-0000-0000AF000000}"/>
    <cellStyle name="1_Active_tactico_Print_CLIENTE  táctico Sims3 v.11 FACTURADO + REAL_INVERSION POR GRUPOS septiembre 2014" xfId="179" xr:uid="{00000000-0005-0000-0000-0000B0000000}"/>
    <cellStyle name="1_Active_tactico_Print_CLIENTE  táctico Sims3 v.11 FACTURADO + REAL_Xl0000008" xfId="180" xr:uid="{00000000-0005-0000-0000-0000B1000000}"/>
    <cellStyle name="1_Active_tactico_Print_INVERSION POR GRUPOS 2014_AYUNTAMIENTO MADRID" xfId="181" xr:uid="{00000000-0005-0000-0000-0000B2000000}"/>
    <cellStyle name="1_Active_tactico_Print_Inversión por grupos noviembre 2014" xfId="182" xr:uid="{00000000-0005-0000-0000-0000B3000000}"/>
    <cellStyle name="1_Active_tactico_Print_INVERSION POR GRUPOS septiembre 2014" xfId="183" xr:uid="{00000000-0005-0000-0000-0000B4000000}"/>
    <cellStyle name="1_Active_tactico_Print_Óptico Fifa '10 V21 SOLO EA" xfId="184" xr:uid="{00000000-0005-0000-0000-0000B5000000}"/>
    <cellStyle name="1_Active_tactico_Print_Óptico Fifa '10 V3" xfId="185" xr:uid="{00000000-0005-0000-0000-0000B6000000}"/>
    <cellStyle name="1_Active_tactico_Print_Óptico Fifa '10 V4" xfId="186" xr:uid="{00000000-0005-0000-0000-0000B7000000}"/>
    <cellStyle name="1_Active_tactico_Print_PLAN DE MEDIOS NFS NAVIDADES V1" xfId="187" xr:uid="{00000000-0005-0000-0000-0000B8000000}"/>
    <cellStyle name="1_Active_tactico_Print_Plan de Medios NFS REV 3" xfId="188" xr:uid="{00000000-0005-0000-0000-0000B9000000}"/>
    <cellStyle name="1_Active_tactico_Print_Plan de Medios NFS REV 3_30-09-2014 INVERSION POR GRUPOS 2014_AYUNTAMIENTO MADRID" xfId="189" xr:uid="{00000000-0005-0000-0000-0000BA000000}"/>
    <cellStyle name="1_Active_tactico_Print_Plan de Medios NFS REV 3_INVERSION POR GRUPOS 2014_AYUNTAMIENTO MADRID" xfId="190" xr:uid="{00000000-0005-0000-0000-0000BB000000}"/>
    <cellStyle name="1_Active_tactico_Print_Plan de Medios NFS REV 3_Inversión por grupos noviembre 2014" xfId="191" xr:uid="{00000000-0005-0000-0000-0000BC000000}"/>
    <cellStyle name="1_Active_tactico_Print_Plan de Medios NFS REV 3_INVERSION POR GRUPOS septiembre 2014" xfId="192" xr:uid="{00000000-0005-0000-0000-0000BD000000}"/>
    <cellStyle name="1_Active_tactico_Print_Plan de Medios NFS REV 3_Xl0000008" xfId="193" xr:uid="{00000000-0005-0000-0000-0000BE000000}"/>
    <cellStyle name="1_Active_tactico_Print_PLAN DE MEDIOS THE BEATLES ROCK BAND REV 13(sin enviar)" xfId="194" xr:uid="{00000000-0005-0000-0000-0000BF000000}"/>
    <cellStyle name="1_Active_tactico_Print_PLAN DE MEDIOS THE BEATLES ROCK BAND REV 13(sin enviar)_30-09-2014 INVERSION POR GRUPOS 2014_AYUNTAMIENTO MADRID" xfId="195" xr:uid="{00000000-0005-0000-0000-0000C0000000}"/>
    <cellStyle name="1_Active_tactico_Print_PLAN DE MEDIOS THE BEATLES ROCK BAND REV 13(sin enviar)_INVERSION POR GRUPOS 2014_AYUNTAMIENTO MADRID" xfId="196" xr:uid="{00000000-0005-0000-0000-0000C1000000}"/>
    <cellStyle name="1_Active_tactico_Print_PLAN DE MEDIOS THE BEATLES ROCK BAND REV 13(sin enviar)_Inversión por grupos noviembre 2014" xfId="197" xr:uid="{00000000-0005-0000-0000-0000C2000000}"/>
    <cellStyle name="1_Active_tactico_Print_PLAN DE MEDIOS THE BEATLES ROCK BAND REV 13(sin enviar)_INVERSION POR GRUPOS septiembre 2014" xfId="198" xr:uid="{00000000-0005-0000-0000-0000C3000000}"/>
    <cellStyle name="1_Active_tactico_Print_PLAN DE MEDIOS V5 facturado+adjudicaciones" xfId="199" xr:uid="{00000000-0005-0000-0000-0000C4000000}"/>
    <cellStyle name="1_Active_tactico_Print_PLAN DE MEDIOS V5 facturado+adjudicaciones_30-09-2014 INVERSION POR GRUPOS 2014_AYUNTAMIENTO MADRID" xfId="200" xr:uid="{00000000-0005-0000-0000-0000C5000000}"/>
    <cellStyle name="1_Active_tactico_Print_PLAN DE MEDIOS V5 facturado+adjudicaciones_INVERSION POR GRUPOS 2014_AYUNTAMIENTO MADRID" xfId="201" xr:uid="{00000000-0005-0000-0000-0000C6000000}"/>
    <cellStyle name="1_Active_tactico_Print_PLAN DE MEDIOS V5 facturado+adjudicaciones_Inversión por grupos noviembre 2014" xfId="202" xr:uid="{00000000-0005-0000-0000-0000C7000000}"/>
    <cellStyle name="1_Active_tactico_Print_PLAN DE MEDIOS V5 facturado+adjudicaciones_INVERSION POR GRUPOS septiembre 2014" xfId="203" xr:uid="{00000000-0005-0000-0000-0000C8000000}"/>
    <cellStyle name="1_Active_tactico_Print_TACTICO_MP+TP_V2" xfId="204" xr:uid="{00000000-0005-0000-0000-0000C9000000}"/>
    <cellStyle name="1_Active_tactico_Print_TACTICO_MP+TP_V2_30-09-2014 INVERSION POR GRUPOS 2014_AYUNTAMIENTO MADRID" xfId="205" xr:uid="{00000000-0005-0000-0000-0000CA000000}"/>
    <cellStyle name="1_Active_tactico_Print_TACTICO_MP+TP_V2_INVERSION POR GRUPOS 2014_AYUNTAMIENTO MADRID" xfId="206" xr:uid="{00000000-0005-0000-0000-0000CB000000}"/>
    <cellStyle name="1_Active_tactico_Print_TACTICO_MP+TP_V2_Inversión por grupos noviembre 2014" xfId="207" xr:uid="{00000000-0005-0000-0000-0000CC000000}"/>
    <cellStyle name="1_Active_tactico_Print_TACTICO_MP+TP_V2_INVERSION POR GRUPOS septiembre 2014" xfId="208" xr:uid="{00000000-0005-0000-0000-0000CD000000}"/>
    <cellStyle name="1_CLIENTE  táctico Sims3 v.11 FACTURADO + REAL" xfId="209" xr:uid="{00000000-0005-0000-0000-0000CE000000}"/>
    <cellStyle name="1_CLIENTE  táctico Sims3 v.11 FACTURADO + REAL_30-09-2014 INVERSION POR GRUPOS 2014_AYUNTAMIENTO MADRID" xfId="210" xr:uid="{00000000-0005-0000-0000-0000CF000000}"/>
    <cellStyle name="1_CLIENTE  táctico Sims3 v.11 FACTURADO + REAL_INVERSION POR GRUPOS 2014_AYUNTAMIENTO MADRID" xfId="211" xr:uid="{00000000-0005-0000-0000-0000D0000000}"/>
    <cellStyle name="1_CLIENTE  táctico Sims3 v.11 FACTURADO + REAL_Inversión por grupos noviembre 2014" xfId="212" xr:uid="{00000000-0005-0000-0000-0000D1000000}"/>
    <cellStyle name="1_CLIENTE  táctico Sims3 v.11 FACTURADO + REAL_INVERSION POR GRUPOS septiembre 2014" xfId="213" xr:uid="{00000000-0005-0000-0000-0000D2000000}"/>
    <cellStyle name="1_CLIENTE  táctico Sims3 v.11 FACTURADO + REAL_Xl0000008" xfId="214" xr:uid="{00000000-0005-0000-0000-0000D3000000}"/>
    <cellStyle name="1_Copia de Óptico Mirrors Edge V.17 (RECORTE)" xfId="215" xr:uid="{00000000-0005-0000-0000-0000D4000000}"/>
    <cellStyle name="1_Copia de Óptico Mirrors Edge V.17 (RECORTE)_30-09-2014 INVERSION POR GRUPOS 2014_AYUNTAMIENTO MADRID" xfId="216" xr:uid="{00000000-0005-0000-0000-0000D5000000}"/>
    <cellStyle name="1_Copia de Óptico Mirrors Edge V.17 (RECORTE)_ACTIVE PLAN DE MEDIOS DEF 1" xfId="217" xr:uid="{00000000-0005-0000-0000-0000D6000000}"/>
    <cellStyle name="1_Copia de Óptico Mirrors Edge V.17 (RECORTE)_ACTIVE PLAN DE MEDIOS DEF 1_30-09-2014 INVERSION POR GRUPOS 2014_AYUNTAMIENTO MADRID" xfId="218" xr:uid="{00000000-0005-0000-0000-0000D7000000}"/>
    <cellStyle name="1_Copia de Óptico Mirrors Edge V.17 (RECORTE)_ACTIVE PLAN DE MEDIOS DEF 1_INVERSION POR GRUPOS 2014_AYUNTAMIENTO MADRID" xfId="219" xr:uid="{00000000-0005-0000-0000-0000D8000000}"/>
    <cellStyle name="1_Copia de Óptico Mirrors Edge V.17 (RECORTE)_ACTIVE PLAN DE MEDIOS DEF 1_Inversión por grupos noviembre 2014" xfId="220" xr:uid="{00000000-0005-0000-0000-0000D9000000}"/>
    <cellStyle name="1_Copia de Óptico Mirrors Edge V.17 (RECORTE)_ACTIVE PLAN DE MEDIOS DEF 1_INVERSION POR GRUPOS septiembre 2014" xfId="221" xr:uid="{00000000-0005-0000-0000-0000DA000000}"/>
    <cellStyle name="1_Copia de Óptico Mirrors Edge V.17 (RECORTE)_CLIENTE  táctico Sims3 v.11 FACTURADO + REAL" xfId="222" xr:uid="{00000000-0005-0000-0000-0000DB000000}"/>
    <cellStyle name="1_Copia de Óptico Mirrors Edge V.17 (RECORTE)_CLIENTE  táctico Sims3 v.11 FACTURADO + REAL_30-09-2014 INVERSION POR GRUPOS 2014_AYUNTAMIENTO MADRID" xfId="223" xr:uid="{00000000-0005-0000-0000-0000DC000000}"/>
    <cellStyle name="1_Copia de Óptico Mirrors Edge V.17 (RECORTE)_CLIENTE  táctico Sims3 v.11 FACTURADO + REAL_INVERSION POR GRUPOS 2014_AYUNTAMIENTO MADRID" xfId="224" xr:uid="{00000000-0005-0000-0000-0000DD000000}"/>
    <cellStyle name="1_Copia de Óptico Mirrors Edge V.17 (RECORTE)_CLIENTE  táctico Sims3 v.11 FACTURADO + REAL_Inversión por grupos noviembre 2014" xfId="225" xr:uid="{00000000-0005-0000-0000-0000DE000000}"/>
    <cellStyle name="1_Copia de Óptico Mirrors Edge V.17 (RECORTE)_CLIENTE  táctico Sims3 v.11 FACTURADO + REAL_INVERSION POR GRUPOS septiembre 2014" xfId="226" xr:uid="{00000000-0005-0000-0000-0000DF000000}"/>
    <cellStyle name="1_Copia de Óptico Mirrors Edge V.17 (RECORTE)_CLIENTE  táctico Sims3 v.11 FACTURADO + REAL_Xl0000008" xfId="227" xr:uid="{00000000-0005-0000-0000-0000E0000000}"/>
    <cellStyle name="1_Copia de Óptico Mirrors Edge V.17 (RECORTE)_INVERSION POR GRUPOS 2014_AYUNTAMIENTO MADRID" xfId="228" xr:uid="{00000000-0005-0000-0000-0000E1000000}"/>
    <cellStyle name="1_Copia de Óptico Mirrors Edge V.17 (RECORTE)_Inversión por grupos noviembre 2014" xfId="229" xr:uid="{00000000-0005-0000-0000-0000E2000000}"/>
    <cellStyle name="1_Copia de Óptico Mirrors Edge V.17 (RECORTE)_INVERSION POR GRUPOS septiembre 2014" xfId="230" xr:uid="{00000000-0005-0000-0000-0000E3000000}"/>
    <cellStyle name="1_Copia de Óptico Mirrors Edge V.17 (RECORTE)_Óptico Fifa '10 V21 SOLO EA" xfId="231" xr:uid="{00000000-0005-0000-0000-0000E4000000}"/>
    <cellStyle name="1_Copia de Óptico Mirrors Edge V.17 (RECORTE)_Óptico Fifa '10 V3" xfId="232" xr:uid="{00000000-0005-0000-0000-0000E5000000}"/>
    <cellStyle name="1_Copia de Óptico Mirrors Edge V.17 (RECORTE)_Óptico Fifa '10 V4" xfId="233" xr:uid="{00000000-0005-0000-0000-0000E6000000}"/>
    <cellStyle name="1_Copia de Óptico Mirrors Edge V.17 (RECORTE)_PLAN DE MEDIOS NFS NAVIDADES V1" xfId="234" xr:uid="{00000000-0005-0000-0000-0000E7000000}"/>
    <cellStyle name="1_Copia de Óptico Mirrors Edge V.17 (RECORTE)_Plan de Medios NFS REV 3" xfId="235" xr:uid="{00000000-0005-0000-0000-0000E8000000}"/>
    <cellStyle name="1_Copia de Óptico Mirrors Edge V.17 (RECORTE)_Plan de Medios NFS REV 3_30-09-2014 INVERSION POR GRUPOS 2014_AYUNTAMIENTO MADRID" xfId="236" xr:uid="{00000000-0005-0000-0000-0000E9000000}"/>
    <cellStyle name="1_Copia de Óptico Mirrors Edge V.17 (RECORTE)_Plan de Medios NFS REV 3_INVERSION POR GRUPOS 2014_AYUNTAMIENTO MADRID" xfId="237" xr:uid="{00000000-0005-0000-0000-0000EA000000}"/>
    <cellStyle name="1_Copia de Óptico Mirrors Edge V.17 (RECORTE)_Plan de Medios NFS REV 3_Inversión por grupos noviembre 2014" xfId="238" xr:uid="{00000000-0005-0000-0000-0000EB000000}"/>
    <cellStyle name="1_Copia de Óptico Mirrors Edge V.17 (RECORTE)_Plan de Medios NFS REV 3_INVERSION POR GRUPOS septiembre 2014" xfId="239" xr:uid="{00000000-0005-0000-0000-0000EC000000}"/>
    <cellStyle name="1_Copia de Óptico Mirrors Edge V.17 (RECORTE)_Plan de Medios NFS REV 3_Xl0000008" xfId="240" xr:uid="{00000000-0005-0000-0000-0000ED000000}"/>
    <cellStyle name="1_Copia de Óptico Mirrors Edge V.17 (RECORTE)_PLAN DE MEDIOS THE BEATLES ROCK BAND REV 13(sin enviar)" xfId="241" xr:uid="{00000000-0005-0000-0000-0000EE000000}"/>
    <cellStyle name="1_Copia de Óptico Mirrors Edge V.17 (RECORTE)_PLAN DE MEDIOS THE BEATLES ROCK BAND REV 13(sin enviar)_30-09-2014 INVERSION POR GRUPOS 2014_AYUNTAMIENTO MADRID" xfId="242" xr:uid="{00000000-0005-0000-0000-0000EF000000}"/>
    <cellStyle name="1_Copia de Óptico Mirrors Edge V.17 (RECORTE)_PLAN DE MEDIOS THE BEATLES ROCK BAND REV 13(sin enviar)_INVERSION POR GRUPOS 2014_AYUNTAMIENTO MADRID" xfId="243" xr:uid="{00000000-0005-0000-0000-0000F0000000}"/>
    <cellStyle name="1_Copia de Óptico Mirrors Edge V.17 (RECORTE)_PLAN DE MEDIOS THE BEATLES ROCK BAND REV 13(sin enviar)_Inversión por grupos noviembre 2014" xfId="244" xr:uid="{00000000-0005-0000-0000-0000F1000000}"/>
    <cellStyle name="1_Copia de Óptico Mirrors Edge V.17 (RECORTE)_PLAN DE MEDIOS THE BEATLES ROCK BAND REV 13(sin enviar)_INVERSION POR GRUPOS septiembre 2014" xfId="245" xr:uid="{00000000-0005-0000-0000-0000F2000000}"/>
    <cellStyle name="1_Copia de Óptico Mirrors Edge V.17 (RECORTE)_PLAN DE MEDIOS V5 facturado+adjudicaciones" xfId="246" xr:uid="{00000000-0005-0000-0000-0000F3000000}"/>
    <cellStyle name="1_Copia de Óptico Mirrors Edge V.17 (RECORTE)_PLAN DE MEDIOS V5 facturado+adjudicaciones_30-09-2014 INVERSION POR GRUPOS 2014_AYUNTAMIENTO MADRID" xfId="247" xr:uid="{00000000-0005-0000-0000-0000F4000000}"/>
    <cellStyle name="1_Copia de Óptico Mirrors Edge V.17 (RECORTE)_PLAN DE MEDIOS V5 facturado+adjudicaciones_INVERSION POR GRUPOS 2014_AYUNTAMIENTO MADRID" xfId="248" xr:uid="{00000000-0005-0000-0000-0000F5000000}"/>
    <cellStyle name="1_Copia de Óptico Mirrors Edge V.17 (RECORTE)_PLAN DE MEDIOS V5 facturado+adjudicaciones_Inversión por grupos noviembre 2014" xfId="249" xr:uid="{00000000-0005-0000-0000-0000F6000000}"/>
    <cellStyle name="1_Copia de Óptico Mirrors Edge V.17 (RECORTE)_PLAN DE MEDIOS V5 facturado+adjudicaciones_INVERSION POR GRUPOS septiembre 2014" xfId="250" xr:uid="{00000000-0005-0000-0000-0000F7000000}"/>
    <cellStyle name="1_DNIe_tactico_Print" xfId="251" xr:uid="{00000000-0005-0000-0000-0000F8000000}"/>
    <cellStyle name="1_DNIe_tactico_Print_30-09-2014 INVERSION POR GRUPOS 2014_AYUNTAMIENTO MADRID" xfId="252" xr:uid="{00000000-0005-0000-0000-0000F9000000}"/>
    <cellStyle name="1_DNIe_tactico_Print_ACTIVE PLAN DE MEDIOS DEF 1" xfId="253" xr:uid="{00000000-0005-0000-0000-0000FA000000}"/>
    <cellStyle name="1_DNIe_tactico_Print_ACTIVE PLAN DE MEDIOS DEF 1_30-09-2014 INVERSION POR GRUPOS 2014_AYUNTAMIENTO MADRID" xfId="254" xr:uid="{00000000-0005-0000-0000-0000FB000000}"/>
    <cellStyle name="1_DNIe_tactico_Print_ACTIVE PLAN DE MEDIOS DEF 1_INVERSION POR GRUPOS 2014_AYUNTAMIENTO MADRID" xfId="255" xr:uid="{00000000-0005-0000-0000-0000FC000000}"/>
    <cellStyle name="1_DNIe_tactico_Print_ACTIVE PLAN DE MEDIOS DEF 1_Inversión por grupos noviembre 2014" xfId="256" xr:uid="{00000000-0005-0000-0000-0000FD000000}"/>
    <cellStyle name="1_DNIe_tactico_Print_ACTIVE PLAN DE MEDIOS DEF 1_INVERSION POR GRUPOS septiembre 2014" xfId="257" xr:uid="{00000000-0005-0000-0000-0000FE000000}"/>
    <cellStyle name="1_DNIe_tactico_Print_CLIENTE  táctico Sims3 v.11 FACTURADO + REAL" xfId="258" xr:uid="{00000000-0005-0000-0000-0000FF000000}"/>
    <cellStyle name="1_DNIe_tactico_Print_CLIENTE  táctico Sims3 v.11 FACTURADO + REAL_30-09-2014 INVERSION POR GRUPOS 2014_AYUNTAMIENTO MADRID" xfId="259" xr:uid="{00000000-0005-0000-0000-000000010000}"/>
    <cellStyle name="1_DNIe_tactico_Print_CLIENTE  táctico Sims3 v.11 FACTURADO + REAL_INVERSION POR GRUPOS 2014_AYUNTAMIENTO MADRID" xfId="260" xr:uid="{00000000-0005-0000-0000-000001010000}"/>
    <cellStyle name="1_DNIe_tactico_Print_CLIENTE  táctico Sims3 v.11 FACTURADO + REAL_Inversión por grupos noviembre 2014" xfId="261" xr:uid="{00000000-0005-0000-0000-000002010000}"/>
    <cellStyle name="1_DNIe_tactico_Print_CLIENTE  táctico Sims3 v.11 FACTURADO + REAL_INVERSION POR GRUPOS septiembre 2014" xfId="262" xr:uid="{00000000-0005-0000-0000-000003010000}"/>
    <cellStyle name="1_DNIe_tactico_Print_CLIENTE  táctico Sims3 v.11 FACTURADO + REAL_Xl0000008" xfId="263" xr:uid="{00000000-0005-0000-0000-000004010000}"/>
    <cellStyle name="1_DNIe_tactico_Print_INVERSION POR GRUPOS 2014_AYUNTAMIENTO MADRID" xfId="264" xr:uid="{00000000-0005-0000-0000-000005010000}"/>
    <cellStyle name="1_DNIe_tactico_Print_Inversión por grupos noviembre 2014" xfId="265" xr:uid="{00000000-0005-0000-0000-000006010000}"/>
    <cellStyle name="1_DNIe_tactico_Print_INVERSION POR GRUPOS septiembre 2014" xfId="266" xr:uid="{00000000-0005-0000-0000-000007010000}"/>
    <cellStyle name="1_DNIe_tactico_Print_Óptico Fifa '10 V21 SOLO EA" xfId="267" xr:uid="{00000000-0005-0000-0000-000008010000}"/>
    <cellStyle name="1_DNIe_tactico_Print_Óptico Fifa '10 V3" xfId="268" xr:uid="{00000000-0005-0000-0000-000009010000}"/>
    <cellStyle name="1_DNIe_tactico_Print_Óptico Fifa '10 V4" xfId="269" xr:uid="{00000000-0005-0000-0000-00000A010000}"/>
    <cellStyle name="1_DNIe_tactico_Print_PLAN DE MEDIOS NFS NAVIDADES V1" xfId="270" xr:uid="{00000000-0005-0000-0000-00000B010000}"/>
    <cellStyle name="1_DNIe_tactico_Print_Plan de Medios NFS REV 3" xfId="271" xr:uid="{00000000-0005-0000-0000-00000C010000}"/>
    <cellStyle name="1_DNIe_tactico_Print_Plan de Medios NFS REV 3_30-09-2014 INVERSION POR GRUPOS 2014_AYUNTAMIENTO MADRID" xfId="272" xr:uid="{00000000-0005-0000-0000-00000D010000}"/>
    <cellStyle name="1_DNIe_tactico_Print_Plan de Medios NFS REV 3_INVERSION POR GRUPOS 2014_AYUNTAMIENTO MADRID" xfId="273" xr:uid="{00000000-0005-0000-0000-00000E010000}"/>
    <cellStyle name="1_DNIe_tactico_Print_Plan de Medios NFS REV 3_Inversión por grupos noviembre 2014" xfId="274" xr:uid="{00000000-0005-0000-0000-00000F010000}"/>
    <cellStyle name="1_DNIe_tactico_Print_Plan de Medios NFS REV 3_INVERSION POR GRUPOS septiembre 2014" xfId="275" xr:uid="{00000000-0005-0000-0000-000010010000}"/>
    <cellStyle name="1_DNIe_tactico_Print_Plan de Medios NFS REV 3_Xl0000008" xfId="276" xr:uid="{00000000-0005-0000-0000-000011010000}"/>
    <cellStyle name="1_DNIe_tactico_Print_PLAN DE MEDIOS THE BEATLES ROCK BAND REV 13(sin enviar)" xfId="277" xr:uid="{00000000-0005-0000-0000-000012010000}"/>
    <cellStyle name="1_DNIe_tactico_Print_PLAN DE MEDIOS THE BEATLES ROCK BAND REV 13(sin enviar)_30-09-2014 INVERSION POR GRUPOS 2014_AYUNTAMIENTO MADRID" xfId="278" xr:uid="{00000000-0005-0000-0000-000013010000}"/>
    <cellStyle name="1_DNIe_tactico_Print_PLAN DE MEDIOS THE BEATLES ROCK BAND REV 13(sin enviar)_INVERSION POR GRUPOS 2014_AYUNTAMIENTO MADRID" xfId="279" xr:uid="{00000000-0005-0000-0000-000014010000}"/>
    <cellStyle name="1_DNIe_tactico_Print_PLAN DE MEDIOS THE BEATLES ROCK BAND REV 13(sin enviar)_Inversión por grupos noviembre 2014" xfId="280" xr:uid="{00000000-0005-0000-0000-000015010000}"/>
    <cellStyle name="1_DNIe_tactico_Print_PLAN DE MEDIOS THE BEATLES ROCK BAND REV 13(sin enviar)_INVERSION POR GRUPOS septiembre 2014" xfId="281" xr:uid="{00000000-0005-0000-0000-000016010000}"/>
    <cellStyle name="1_DNIe_tactico_Print_PLAN DE MEDIOS V5 facturado+adjudicaciones" xfId="282" xr:uid="{00000000-0005-0000-0000-000017010000}"/>
    <cellStyle name="1_DNIe_tactico_Print_PLAN DE MEDIOS V5 facturado+adjudicaciones_30-09-2014 INVERSION POR GRUPOS 2014_AYUNTAMIENTO MADRID" xfId="283" xr:uid="{00000000-0005-0000-0000-000018010000}"/>
    <cellStyle name="1_DNIe_tactico_Print_PLAN DE MEDIOS V5 facturado+adjudicaciones_INVERSION POR GRUPOS 2014_AYUNTAMIENTO MADRID" xfId="284" xr:uid="{00000000-0005-0000-0000-000019010000}"/>
    <cellStyle name="1_DNIe_tactico_Print_PLAN DE MEDIOS V5 facturado+adjudicaciones_Inversión por grupos noviembre 2014" xfId="285" xr:uid="{00000000-0005-0000-0000-00001A010000}"/>
    <cellStyle name="1_DNIe_tactico_Print_PLAN DE MEDIOS V5 facturado+adjudicaciones_INVERSION POR GRUPOS septiembre 2014" xfId="286" xr:uid="{00000000-0005-0000-0000-00001B010000}"/>
    <cellStyle name="1_DNIe_tactico_Print_TACTICO_MP+TP_V2" xfId="287" xr:uid="{00000000-0005-0000-0000-00001C010000}"/>
    <cellStyle name="1_DNIe_tactico_Print_TACTICO_MP+TP_V2_30-09-2014 INVERSION POR GRUPOS 2014_AYUNTAMIENTO MADRID" xfId="288" xr:uid="{00000000-0005-0000-0000-00001D010000}"/>
    <cellStyle name="1_DNIe_tactico_Print_TACTICO_MP+TP_V2_INVERSION POR GRUPOS 2014_AYUNTAMIENTO MADRID" xfId="289" xr:uid="{00000000-0005-0000-0000-00001E010000}"/>
    <cellStyle name="1_DNIe_tactico_Print_TACTICO_MP+TP_V2_Inversión por grupos noviembre 2014" xfId="290" xr:uid="{00000000-0005-0000-0000-00001F010000}"/>
    <cellStyle name="1_DNIe_tactico_Print_TACTICO_MP+TP_V2_INVERSION POR GRUPOS septiembre 2014" xfId="291" xr:uid="{00000000-0005-0000-0000-000020010000}"/>
    <cellStyle name="1_DRAFT TRIIVIIAL 2009 (5)" xfId="292" xr:uid="{00000000-0005-0000-0000-000021010000}"/>
    <cellStyle name="1_Ejercicio descuento TV rev 2" xfId="293" xr:uid="{00000000-0005-0000-0000-000022010000}"/>
    <cellStyle name="1_Ejercicio descuento TV rev 2_30-09-2014 INVERSION POR GRUPOS 2014_AYUNTAMIENTO MADRID" xfId="294" xr:uid="{00000000-0005-0000-0000-000023010000}"/>
    <cellStyle name="1_Ejercicio descuento TV rev 2_INVERSION POR GRUPOS 2014_AYUNTAMIENTO MADRID" xfId="295" xr:uid="{00000000-0005-0000-0000-000024010000}"/>
    <cellStyle name="1_Ejercicio descuento TV rev 2_Inversión por grupos noviembre 2014" xfId="296" xr:uid="{00000000-0005-0000-0000-000025010000}"/>
    <cellStyle name="1_Ejercicio descuento TV rev 2_INVERSION POR GRUPOS septiembre 2014" xfId="297" xr:uid="{00000000-0005-0000-0000-000026010000}"/>
    <cellStyle name="1_Óptico Fifa '10 V3" xfId="298" xr:uid="{00000000-0005-0000-0000-000027010000}"/>
    <cellStyle name="1_Óptico Fifa '10 V4" xfId="299" xr:uid="{00000000-0005-0000-0000-000028010000}"/>
    <cellStyle name="1_PLAN DE MEDIOS CLIENTE FACTURADO +REAL" xfId="300" xr:uid="{00000000-0005-0000-0000-000029010000}"/>
    <cellStyle name="1_PLAN DE MEDIOS CLIENTE FACTURADO +REAL_ACTIVE+GRAN SLAM TENNI S V2" xfId="301" xr:uid="{00000000-0005-0000-0000-00002A010000}"/>
    <cellStyle name="1_PLAN DE MEDIOS CLIENTE FACTURADO +REAL_Óptico Fifa '10 V16 SOLO EA" xfId="302" xr:uid="{00000000-0005-0000-0000-00002B010000}"/>
    <cellStyle name="1_PLAN DE MEDIOS CLIENTE FACTURADO +REAL_Óptico Fifa '10 V4" xfId="303" xr:uid="{00000000-0005-0000-0000-00002C010000}"/>
    <cellStyle name="1_PLAN DE MEDIOS CLIENTE FACTURADO +REAL_Plan de Medios NFS REV 3" xfId="304" xr:uid="{00000000-0005-0000-0000-00002D010000}"/>
    <cellStyle name="1_PLAN DE MEDIOS CLIENTE FACTURADO +REAL_Xl0000008" xfId="305" xr:uid="{00000000-0005-0000-0000-00002E010000}"/>
    <cellStyle name="1_PLAN DE MEDIOS NFS NAVIDADES V1" xfId="306" xr:uid="{00000000-0005-0000-0000-00002F010000}"/>
    <cellStyle name="1_Plan de Medios NFS REV 3" xfId="307" xr:uid="{00000000-0005-0000-0000-000030010000}"/>
    <cellStyle name="1_Plan de Medios NFS REV 3_30-09-2014 INVERSION POR GRUPOS 2014_AYUNTAMIENTO MADRID" xfId="308" xr:uid="{00000000-0005-0000-0000-000031010000}"/>
    <cellStyle name="1_Plan de Medios NFS REV 3_INVERSION POR GRUPOS 2014_AYUNTAMIENTO MADRID" xfId="309" xr:uid="{00000000-0005-0000-0000-000032010000}"/>
    <cellStyle name="1_Plan de Medios NFS REV 3_Inversión por grupos noviembre 2014" xfId="310" xr:uid="{00000000-0005-0000-0000-000033010000}"/>
    <cellStyle name="1_Plan de Medios NFS REV 3_INVERSION POR GRUPOS septiembre 2014" xfId="311" xr:uid="{00000000-0005-0000-0000-000034010000}"/>
    <cellStyle name="1_Plan de Medios NFS REV 3_Xl0000008" xfId="312" xr:uid="{00000000-0005-0000-0000-000035010000}"/>
    <cellStyle name="1_PLAN DE MEDIOS THE BEATLES ROCK BAND REV 13(sin enviar)" xfId="313" xr:uid="{00000000-0005-0000-0000-000036010000}"/>
    <cellStyle name="1_PLAN DE MEDIOS THE BEATLES ROCK BAND REV 13(sin enviar)_30-09-2014 INVERSION POR GRUPOS 2014_AYUNTAMIENTO MADRID" xfId="314" xr:uid="{00000000-0005-0000-0000-000037010000}"/>
    <cellStyle name="1_PLAN DE MEDIOS THE BEATLES ROCK BAND REV 13(sin enviar)_INVERSION POR GRUPOS 2014_AYUNTAMIENTO MADRID" xfId="315" xr:uid="{00000000-0005-0000-0000-000038010000}"/>
    <cellStyle name="1_PLAN DE MEDIOS THE BEATLES ROCK BAND REV 13(sin enviar)_Inversión por grupos noviembre 2014" xfId="316" xr:uid="{00000000-0005-0000-0000-000039010000}"/>
    <cellStyle name="1_PLAN DE MEDIOS THE BEATLES ROCK BAND REV 13(sin enviar)_INVERSION POR GRUPOS septiembre 2014" xfId="317" xr:uid="{00000000-0005-0000-0000-00003A010000}"/>
    <cellStyle name="1_PLAN DE MEDIOS V3" xfId="318" xr:uid="{00000000-0005-0000-0000-00003B010000}"/>
    <cellStyle name="1_PLAN DE MEDIOS V4" xfId="319" xr:uid="{00000000-0005-0000-0000-00003C010000}"/>
    <cellStyle name="1_PLAN DE MEDIOS VENTA" xfId="320" xr:uid="{00000000-0005-0000-0000-00003D010000}"/>
    <cellStyle name="1_PLAN MEDIOS _ENDESA PAÍS VASCO V26 2ª OLA" xfId="321" xr:uid="{00000000-0005-0000-0000-00003E010000}"/>
    <cellStyle name="1_PLAN MEDIOS _ENDESA PAÍS VASCO V26 2ª OLA_30-09-2014 INVERSION POR GRUPOS 2014_AYUNTAMIENTO MADRID" xfId="322" xr:uid="{00000000-0005-0000-0000-00003F010000}"/>
    <cellStyle name="1_PLAN MEDIOS _ENDESA PAÍS VASCO V26 2ª OLA_INVERSION POR GRUPOS 2014_AYUNTAMIENTO MADRID" xfId="323" xr:uid="{00000000-0005-0000-0000-000040010000}"/>
    <cellStyle name="1_PLAN MEDIOS _ENDESA PAÍS VASCO V26 2ª OLA_Inversión por grupos noviembre 2014" xfId="324" xr:uid="{00000000-0005-0000-0000-000041010000}"/>
    <cellStyle name="1_PLAN MEDIOS _ENDESA PAÍS VASCO V26 2ª OLA_INVERSION POR GRUPOS septiembre 2014" xfId="325" xr:uid="{00000000-0005-0000-0000-000042010000}"/>
    <cellStyle name="1_Propuesta Patrocinios tve" xfId="326" xr:uid="{00000000-0005-0000-0000-000043010000}"/>
    <cellStyle name="2" xfId="327" xr:uid="{00000000-0005-0000-0000-000044010000}"/>
    <cellStyle name="2_Active_tactico_Print" xfId="328" xr:uid="{00000000-0005-0000-0000-000045010000}"/>
    <cellStyle name="2_Active_tactico_Print_30-09-2014 INVERSION POR GRUPOS 2014_AYUNTAMIENTO MADRID" xfId="329" xr:uid="{00000000-0005-0000-0000-000046010000}"/>
    <cellStyle name="2_Active_tactico_Print_ACTIVE PLAN DE MEDIOS DEF 1" xfId="330" xr:uid="{00000000-0005-0000-0000-000047010000}"/>
    <cellStyle name="2_Active_tactico_Print_ACTIVE PLAN DE MEDIOS DEF 1_30-09-2014 INVERSION POR GRUPOS 2014_AYUNTAMIENTO MADRID" xfId="331" xr:uid="{00000000-0005-0000-0000-000048010000}"/>
    <cellStyle name="2_Active_tactico_Print_ACTIVE PLAN DE MEDIOS DEF 1_INVERSION POR GRUPOS 2014_AYUNTAMIENTO MADRID" xfId="332" xr:uid="{00000000-0005-0000-0000-000049010000}"/>
    <cellStyle name="2_Active_tactico_Print_ACTIVE PLAN DE MEDIOS DEF 1_Inversión por grupos noviembre 2014" xfId="333" xr:uid="{00000000-0005-0000-0000-00004A010000}"/>
    <cellStyle name="2_Active_tactico_Print_ACTIVE PLAN DE MEDIOS DEF 1_INVERSION POR GRUPOS septiembre 2014" xfId="334" xr:uid="{00000000-0005-0000-0000-00004B010000}"/>
    <cellStyle name="2_Active_tactico_Print_CLIENTE  táctico Sims3 v.11 FACTURADO + REAL" xfId="335" xr:uid="{00000000-0005-0000-0000-00004C010000}"/>
    <cellStyle name="2_Active_tactico_Print_CLIENTE  táctico Sims3 v.11 FACTURADO + REAL_30-09-2014 INVERSION POR GRUPOS 2014_AYUNTAMIENTO MADRID" xfId="336" xr:uid="{00000000-0005-0000-0000-00004D010000}"/>
    <cellStyle name="2_Active_tactico_Print_CLIENTE  táctico Sims3 v.11 FACTURADO + REAL_INVERSION POR GRUPOS 2014_AYUNTAMIENTO MADRID" xfId="337" xr:uid="{00000000-0005-0000-0000-00004E010000}"/>
    <cellStyle name="2_Active_tactico_Print_CLIENTE  táctico Sims3 v.11 FACTURADO + REAL_Inversión por grupos noviembre 2014" xfId="338" xr:uid="{00000000-0005-0000-0000-00004F010000}"/>
    <cellStyle name="2_Active_tactico_Print_CLIENTE  táctico Sims3 v.11 FACTURADO + REAL_INVERSION POR GRUPOS septiembre 2014" xfId="339" xr:uid="{00000000-0005-0000-0000-000050010000}"/>
    <cellStyle name="2_Active_tactico_Print_CLIENTE  táctico Sims3 v.11 FACTURADO + REAL_Xl0000008" xfId="340" xr:uid="{00000000-0005-0000-0000-000051010000}"/>
    <cellStyle name="2_Active_tactico_Print_INVERSION POR GRUPOS 2014_AYUNTAMIENTO MADRID" xfId="341" xr:uid="{00000000-0005-0000-0000-000052010000}"/>
    <cellStyle name="2_Active_tactico_Print_Inversión por grupos noviembre 2014" xfId="342" xr:uid="{00000000-0005-0000-0000-000053010000}"/>
    <cellStyle name="2_Active_tactico_Print_INVERSION POR GRUPOS septiembre 2014" xfId="343" xr:uid="{00000000-0005-0000-0000-000054010000}"/>
    <cellStyle name="2_Active_tactico_Print_Óptico Fifa '10 V21 SOLO EA" xfId="344" xr:uid="{00000000-0005-0000-0000-000055010000}"/>
    <cellStyle name="2_Active_tactico_Print_Óptico Fifa '10 V3" xfId="345" xr:uid="{00000000-0005-0000-0000-000056010000}"/>
    <cellStyle name="2_Active_tactico_Print_Óptico Fifa '10 V4" xfId="346" xr:uid="{00000000-0005-0000-0000-000057010000}"/>
    <cellStyle name="2_Active_tactico_Print_PLAN DE MEDIOS NFS NAVIDADES V1" xfId="347" xr:uid="{00000000-0005-0000-0000-000058010000}"/>
    <cellStyle name="2_Active_tactico_Print_Plan de Medios NFS REV 3" xfId="348" xr:uid="{00000000-0005-0000-0000-000059010000}"/>
    <cellStyle name="2_Active_tactico_Print_Plan de Medios NFS REV 3_30-09-2014 INVERSION POR GRUPOS 2014_AYUNTAMIENTO MADRID" xfId="349" xr:uid="{00000000-0005-0000-0000-00005A010000}"/>
    <cellStyle name="2_Active_tactico_Print_Plan de Medios NFS REV 3_INVERSION POR GRUPOS 2014_AYUNTAMIENTO MADRID" xfId="350" xr:uid="{00000000-0005-0000-0000-00005B010000}"/>
    <cellStyle name="2_Active_tactico_Print_Plan de Medios NFS REV 3_Inversión por grupos noviembre 2014" xfId="351" xr:uid="{00000000-0005-0000-0000-00005C010000}"/>
    <cellStyle name="2_Active_tactico_Print_Plan de Medios NFS REV 3_INVERSION POR GRUPOS septiembre 2014" xfId="352" xr:uid="{00000000-0005-0000-0000-00005D010000}"/>
    <cellStyle name="2_Active_tactico_Print_Plan de Medios NFS REV 3_Xl0000008" xfId="353" xr:uid="{00000000-0005-0000-0000-00005E010000}"/>
    <cellStyle name="2_Active_tactico_Print_PLAN DE MEDIOS THE BEATLES ROCK BAND REV 13(sin enviar)" xfId="354" xr:uid="{00000000-0005-0000-0000-00005F010000}"/>
    <cellStyle name="2_Active_tactico_Print_PLAN DE MEDIOS THE BEATLES ROCK BAND REV 13(sin enviar)_30-09-2014 INVERSION POR GRUPOS 2014_AYUNTAMIENTO MADRID" xfId="355" xr:uid="{00000000-0005-0000-0000-000060010000}"/>
    <cellStyle name="2_Active_tactico_Print_PLAN DE MEDIOS THE BEATLES ROCK BAND REV 13(sin enviar)_INVERSION POR GRUPOS 2014_AYUNTAMIENTO MADRID" xfId="356" xr:uid="{00000000-0005-0000-0000-000061010000}"/>
    <cellStyle name="2_Active_tactico_Print_PLAN DE MEDIOS THE BEATLES ROCK BAND REV 13(sin enviar)_Inversión por grupos noviembre 2014" xfId="357" xr:uid="{00000000-0005-0000-0000-000062010000}"/>
    <cellStyle name="2_Active_tactico_Print_PLAN DE MEDIOS THE BEATLES ROCK BAND REV 13(sin enviar)_INVERSION POR GRUPOS septiembre 2014" xfId="358" xr:uid="{00000000-0005-0000-0000-000063010000}"/>
    <cellStyle name="2_Active_tactico_Print_PLAN DE MEDIOS V5 facturado+adjudicaciones" xfId="359" xr:uid="{00000000-0005-0000-0000-000064010000}"/>
    <cellStyle name="2_Active_tactico_Print_PLAN DE MEDIOS V5 facturado+adjudicaciones_30-09-2014 INVERSION POR GRUPOS 2014_AYUNTAMIENTO MADRID" xfId="360" xr:uid="{00000000-0005-0000-0000-000065010000}"/>
    <cellStyle name="2_Active_tactico_Print_PLAN DE MEDIOS V5 facturado+adjudicaciones_INVERSION POR GRUPOS 2014_AYUNTAMIENTO MADRID" xfId="361" xr:uid="{00000000-0005-0000-0000-000066010000}"/>
    <cellStyle name="2_Active_tactico_Print_PLAN DE MEDIOS V5 facturado+adjudicaciones_Inversión por grupos noviembre 2014" xfId="362" xr:uid="{00000000-0005-0000-0000-000067010000}"/>
    <cellStyle name="2_Active_tactico_Print_PLAN DE MEDIOS V5 facturado+adjudicaciones_INVERSION POR GRUPOS septiembre 2014" xfId="363" xr:uid="{00000000-0005-0000-0000-000068010000}"/>
    <cellStyle name="2_Active_tactico_Print_TACTICO_MP+TP_V2" xfId="364" xr:uid="{00000000-0005-0000-0000-000069010000}"/>
    <cellStyle name="2_Active_tactico_Print_TACTICO_MP+TP_V2_30-09-2014 INVERSION POR GRUPOS 2014_AYUNTAMIENTO MADRID" xfId="365" xr:uid="{00000000-0005-0000-0000-00006A010000}"/>
    <cellStyle name="2_Active_tactico_Print_TACTICO_MP+TP_V2_INVERSION POR GRUPOS 2014_AYUNTAMIENTO MADRID" xfId="366" xr:uid="{00000000-0005-0000-0000-00006B010000}"/>
    <cellStyle name="2_Active_tactico_Print_TACTICO_MP+TP_V2_Inversión por grupos noviembre 2014" xfId="367" xr:uid="{00000000-0005-0000-0000-00006C010000}"/>
    <cellStyle name="2_Active_tactico_Print_TACTICO_MP+TP_V2_INVERSION POR GRUPOS septiembre 2014" xfId="368" xr:uid="{00000000-0005-0000-0000-00006D010000}"/>
    <cellStyle name="2_CLIENTE  táctico Sims3 v.11 FACTURADO + REAL" xfId="369" xr:uid="{00000000-0005-0000-0000-00006E010000}"/>
    <cellStyle name="2_CLIENTE  táctico Sims3 v.11 FACTURADO + REAL_30-09-2014 INVERSION POR GRUPOS 2014_AYUNTAMIENTO MADRID" xfId="370" xr:uid="{00000000-0005-0000-0000-00006F010000}"/>
    <cellStyle name="2_CLIENTE  táctico Sims3 v.11 FACTURADO + REAL_INVERSION POR GRUPOS 2014_AYUNTAMIENTO MADRID" xfId="371" xr:uid="{00000000-0005-0000-0000-000070010000}"/>
    <cellStyle name="2_CLIENTE  táctico Sims3 v.11 FACTURADO + REAL_Inversión por grupos noviembre 2014" xfId="372" xr:uid="{00000000-0005-0000-0000-000071010000}"/>
    <cellStyle name="2_CLIENTE  táctico Sims3 v.11 FACTURADO + REAL_INVERSION POR GRUPOS septiembre 2014" xfId="373" xr:uid="{00000000-0005-0000-0000-000072010000}"/>
    <cellStyle name="2_CLIENTE  táctico Sims3 v.11 FACTURADO + REAL_Xl0000008" xfId="374" xr:uid="{00000000-0005-0000-0000-000073010000}"/>
    <cellStyle name="2_Copia de Óptico Mirrors Edge V.17 (RECORTE)" xfId="375" xr:uid="{00000000-0005-0000-0000-000074010000}"/>
    <cellStyle name="2_Copia de Óptico Mirrors Edge V.17 (RECORTE)_30-09-2014 INVERSION POR GRUPOS 2014_AYUNTAMIENTO MADRID" xfId="376" xr:uid="{00000000-0005-0000-0000-000075010000}"/>
    <cellStyle name="2_Copia de Óptico Mirrors Edge V.17 (RECORTE)_ACTIVE PLAN DE MEDIOS DEF 1" xfId="377" xr:uid="{00000000-0005-0000-0000-000076010000}"/>
    <cellStyle name="2_Copia de Óptico Mirrors Edge V.17 (RECORTE)_ACTIVE PLAN DE MEDIOS DEF 1_30-09-2014 INVERSION POR GRUPOS 2014_AYUNTAMIENTO MADRID" xfId="378" xr:uid="{00000000-0005-0000-0000-000077010000}"/>
    <cellStyle name="2_Copia de Óptico Mirrors Edge V.17 (RECORTE)_ACTIVE PLAN DE MEDIOS DEF 1_INVERSION POR GRUPOS 2014_AYUNTAMIENTO MADRID" xfId="379" xr:uid="{00000000-0005-0000-0000-000078010000}"/>
    <cellStyle name="2_Copia de Óptico Mirrors Edge V.17 (RECORTE)_ACTIVE PLAN DE MEDIOS DEF 1_Inversión por grupos noviembre 2014" xfId="380" xr:uid="{00000000-0005-0000-0000-000079010000}"/>
    <cellStyle name="2_Copia de Óptico Mirrors Edge V.17 (RECORTE)_ACTIVE PLAN DE MEDIOS DEF 1_INVERSION POR GRUPOS septiembre 2014" xfId="381" xr:uid="{00000000-0005-0000-0000-00007A010000}"/>
    <cellStyle name="2_Copia de Óptico Mirrors Edge V.17 (RECORTE)_CLIENTE  táctico Sims3 v.11 FACTURADO + REAL" xfId="382" xr:uid="{00000000-0005-0000-0000-00007B010000}"/>
    <cellStyle name="2_Copia de Óptico Mirrors Edge V.17 (RECORTE)_CLIENTE  táctico Sims3 v.11 FACTURADO + REAL_30-09-2014 INVERSION POR GRUPOS 2014_AYUNTAMIENTO MADRID" xfId="383" xr:uid="{00000000-0005-0000-0000-00007C010000}"/>
    <cellStyle name="2_Copia de Óptico Mirrors Edge V.17 (RECORTE)_CLIENTE  táctico Sims3 v.11 FACTURADO + REAL_INVERSION POR GRUPOS 2014_AYUNTAMIENTO MADRID" xfId="384" xr:uid="{00000000-0005-0000-0000-00007D010000}"/>
    <cellStyle name="2_Copia de Óptico Mirrors Edge V.17 (RECORTE)_CLIENTE  táctico Sims3 v.11 FACTURADO + REAL_Inversión por grupos noviembre 2014" xfId="385" xr:uid="{00000000-0005-0000-0000-00007E010000}"/>
    <cellStyle name="2_Copia de Óptico Mirrors Edge V.17 (RECORTE)_CLIENTE  táctico Sims3 v.11 FACTURADO + REAL_INVERSION POR GRUPOS septiembre 2014" xfId="386" xr:uid="{00000000-0005-0000-0000-00007F010000}"/>
    <cellStyle name="2_Copia de Óptico Mirrors Edge V.17 (RECORTE)_CLIENTE  táctico Sims3 v.11 FACTURADO + REAL_Xl0000008" xfId="387" xr:uid="{00000000-0005-0000-0000-000080010000}"/>
    <cellStyle name="2_Copia de Óptico Mirrors Edge V.17 (RECORTE)_INVERSION POR GRUPOS 2014_AYUNTAMIENTO MADRID" xfId="388" xr:uid="{00000000-0005-0000-0000-000081010000}"/>
    <cellStyle name="2_Copia de Óptico Mirrors Edge V.17 (RECORTE)_Inversión por grupos noviembre 2014" xfId="389" xr:uid="{00000000-0005-0000-0000-000082010000}"/>
    <cellStyle name="2_Copia de Óptico Mirrors Edge V.17 (RECORTE)_INVERSION POR GRUPOS septiembre 2014" xfId="390" xr:uid="{00000000-0005-0000-0000-000083010000}"/>
    <cellStyle name="2_Copia de Óptico Mirrors Edge V.17 (RECORTE)_Óptico Fifa '10 V21 SOLO EA" xfId="391" xr:uid="{00000000-0005-0000-0000-000084010000}"/>
    <cellStyle name="2_Copia de Óptico Mirrors Edge V.17 (RECORTE)_Óptico Fifa '10 V3" xfId="392" xr:uid="{00000000-0005-0000-0000-000085010000}"/>
    <cellStyle name="2_Copia de Óptico Mirrors Edge V.17 (RECORTE)_Óptico Fifa '10 V4" xfId="393" xr:uid="{00000000-0005-0000-0000-000086010000}"/>
    <cellStyle name="2_Copia de Óptico Mirrors Edge V.17 (RECORTE)_PLAN DE MEDIOS NFS NAVIDADES V1" xfId="394" xr:uid="{00000000-0005-0000-0000-000087010000}"/>
    <cellStyle name="2_Copia de Óptico Mirrors Edge V.17 (RECORTE)_Plan de Medios NFS REV 3" xfId="395" xr:uid="{00000000-0005-0000-0000-000088010000}"/>
    <cellStyle name="2_Copia de Óptico Mirrors Edge V.17 (RECORTE)_Plan de Medios NFS REV 3_30-09-2014 INVERSION POR GRUPOS 2014_AYUNTAMIENTO MADRID" xfId="396" xr:uid="{00000000-0005-0000-0000-000089010000}"/>
    <cellStyle name="2_Copia de Óptico Mirrors Edge V.17 (RECORTE)_Plan de Medios NFS REV 3_INVERSION POR GRUPOS 2014_AYUNTAMIENTO MADRID" xfId="397" xr:uid="{00000000-0005-0000-0000-00008A010000}"/>
    <cellStyle name="2_Copia de Óptico Mirrors Edge V.17 (RECORTE)_Plan de Medios NFS REV 3_Inversión por grupos noviembre 2014" xfId="398" xr:uid="{00000000-0005-0000-0000-00008B010000}"/>
    <cellStyle name="2_Copia de Óptico Mirrors Edge V.17 (RECORTE)_Plan de Medios NFS REV 3_INVERSION POR GRUPOS septiembre 2014" xfId="399" xr:uid="{00000000-0005-0000-0000-00008C010000}"/>
    <cellStyle name="2_Copia de Óptico Mirrors Edge V.17 (RECORTE)_Plan de Medios NFS REV 3_Xl0000008" xfId="400" xr:uid="{00000000-0005-0000-0000-00008D010000}"/>
    <cellStyle name="2_Copia de Óptico Mirrors Edge V.17 (RECORTE)_PLAN DE MEDIOS THE BEATLES ROCK BAND REV 13(sin enviar)" xfId="401" xr:uid="{00000000-0005-0000-0000-00008E010000}"/>
    <cellStyle name="2_Copia de Óptico Mirrors Edge V.17 (RECORTE)_PLAN DE MEDIOS THE BEATLES ROCK BAND REV 13(sin enviar)_30-09-2014 INVERSION POR GRUPOS 2014_AYUNTAMIENTO MADRID" xfId="402" xr:uid="{00000000-0005-0000-0000-00008F010000}"/>
    <cellStyle name="2_Copia de Óptico Mirrors Edge V.17 (RECORTE)_PLAN DE MEDIOS THE BEATLES ROCK BAND REV 13(sin enviar)_INVERSION POR GRUPOS 2014_AYUNTAMIENTO MADRID" xfId="403" xr:uid="{00000000-0005-0000-0000-000090010000}"/>
    <cellStyle name="2_Copia de Óptico Mirrors Edge V.17 (RECORTE)_PLAN DE MEDIOS THE BEATLES ROCK BAND REV 13(sin enviar)_Inversión por grupos noviembre 2014" xfId="404" xr:uid="{00000000-0005-0000-0000-000091010000}"/>
    <cellStyle name="2_Copia de Óptico Mirrors Edge V.17 (RECORTE)_PLAN DE MEDIOS THE BEATLES ROCK BAND REV 13(sin enviar)_INVERSION POR GRUPOS septiembre 2014" xfId="405" xr:uid="{00000000-0005-0000-0000-000092010000}"/>
    <cellStyle name="2_Copia de Óptico Mirrors Edge V.17 (RECORTE)_PLAN DE MEDIOS V5 facturado+adjudicaciones" xfId="406" xr:uid="{00000000-0005-0000-0000-000093010000}"/>
    <cellStyle name="2_Copia de Óptico Mirrors Edge V.17 (RECORTE)_PLAN DE MEDIOS V5 facturado+adjudicaciones_30-09-2014 INVERSION POR GRUPOS 2014_AYUNTAMIENTO MADRID" xfId="407" xr:uid="{00000000-0005-0000-0000-000094010000}"/>
    <cellStyle name="2_Copia de Óptico Mirrors Edge V.17 (RECORTE)_PLAN DE MEDIOS V5 facturado+adjudicaciones_INVERSION POR GRUPOS 2014_AYUNTAMIENTO MADRID" xfId="408" xr:uid="{00000000-0005-0000-0000-000095010000}"/>
    <cellStyle name="2_Copia de Óptico Mirrors Edge V.17 (RECORTE)_PLAN DE MEDIOS V5 facturado+adjudicaciones_Inversión por grupos noviembre 2014" xfId="409" xr:uid="{00000000-0005-0000-0000-000096010000}"/>
    <cellStyle name="2_Copia de Óptico Mirrors Edge V.17 (RECORTE)_PLAN DE MEDIOS V5 facturado+adjudicaciones_INVERSION POR GRUPOS septiembre 2014" xfId="410" xr:uid="{00000000-0005-0000-0000-000097010000}"/>
    <cellStyle name="2_DNIe_tactico_Print" xfId="411" xr:uid="{00000000-0005-0000-0000-000098010000}"/>
    <cellStyle name="2_DNIe_tactico_Print_30-09-2014 INVERSION POR GRUPOS 2014_AYUNTAMIENTO MADRID" xfId="412" xr:uid="{00000000-0005-0000-0000-000099010000}"/>
    <cellStyle name="2_DNIe_tactico_Print_ACTIVE PLAN DE MEDIOS DEF 1" xfId="413" xr:uid="{00000000-0005-0000-0000-00009A010000}"/>
    <cellStyle name="2_DNIe_tactico_Print_ACTIVE PLAN DE MEDIOS DEF 1_30-09-2014 INVERSION POR GRUPOS 2014_AYUNTAMIENTO MADRID" xfId="414" xr:uid="{00000000-0005-0000-0000-00009B010000}"/>
    <cellStyle name="2_DNIe_tactico_Print_ACTIVE PLAN DE MEDIOS DEF 1_INVERSION POR GRUPOS 2014_AYUNTAMIENTO MADRID" xfId="415" xr:uid="{00000000-0005-0000-0000-00009C010000}"/>
    <cellStyle name="2_DNIe_tactico_Print_ACTIVE PLAN DE MEDIOS DEF 1_Inversión por grupos noviembre 2014" xfId="416" xr:uid="{00000000-0005-0000-0000-00009D010000}"/>
    <cellStyle name="2_DNIe_tactico_Print_ACTIVE PLAN DE MEDIOS DEF 1_INVERSION POR GRUPOS septiembre 2014" xfId="417" xr:uid="{00000000-0005-0000-0000-00009E010000}"/>
    <cellStyle name="2_DNIe_tactico_Print_CLIENTE  táctico Sims3 v.11 FACTURADO + REAL" xfId="418" xr:uid="{00000000-0005-0000-0000-00009F010000}"/>
    <cellStyle name="2_DNIe_tactico_Print_CLIENTE  táctico Sims3 v.11 FACTURADO + REAL_30-09-2014 INVERSION POR GRUPOS 2014_AYUNTAMIENTO MADRID" xfId="419" xr:uid="{00000000-0005-0000-0000-0000A0010000}"/>
    <cellStyle name="2_DNIe_tactico_Print_CLIENTE  táctico Sims3 v.11 FACTURADO + REAL_INVERSION POR GRUPOS 2014_AYUNTAMIENTO MADRID" xfId="420" xr:uid="{00000000-0005-0000-0000-0000A1010000}"/>
    <cellStyle name="2_DNIe_tactico_Print_CLIENTE  táctico Sims3 v.11 FACTURADO + REAL_Inversión por grupos noviembre 2014" xfId="421" xr:uid="{00000000-0005-0000-0000-0000A2010000}"/>
    <cellStyle name="2_DNIe_tactico_Print_CLIENTE  táctico Sims3 v.11 FACTURADO + REAL_INVERSION POR GRUPOS septiembre 2014" xfId="422" xr:uid="{00000000-0005-0000-0000-0000A3010000}"/>
    <cellStyle name="2_DNIe_tactico_Print_CLIENTE  táctico Sims3 v.11 FACTURADO + REAL_Xl0000008" xfId="423" xr:uid="{00000000-0005-0000-0000-0000A4010000}"/>
    <cellStyle name="2_DNIe_tactico_Print_INVERSION POR GRUPOS 2014_AYUNTAMIENTO MADRID" xfId="424" xr:uid="{00000000-0005-0000-0000-0000A5010000}"/>
    <cellStyle name="2_DNIe_tactico_Print_Inversión por grupos noviembre 2014" xfId="425" xr:uid="{00000000-0005-0000-0000-0000A6010000}"/>
    <cellStyle name="2_DNIe_tactico_Print_INVERSION POR GRUPOS septiembre 2014" xfId="426" xr:uid="{00000000-0005-0000-0000-0000A7010000}"/>
    <cellStyle name="2_DNIe_tactico_Print_Óptico Fifa '10 V21 SOLO EA" xfId="427" xr:uid="{00000000-0005-0000-0000-0000A8010000}"/>
    <cellStyle name="2_DNIe_tactico_Print_Óptico Fifa '10 V3" xfId="428" xr:uid="{00000000-0005-0000-0000-0000A9010000}"/>
    <cellStyle name="2_DNIe_tactico_Print_Óptico Fifa '10 V4" xfId="429" xr:uid="{00000000-0005-0000-0000-0000AA010000}"/>
    <cellStyle name="2_DNIe_tactico_Print_PLAN DE MEDIOS NFS NAVIDADES V1" xfId="430" xr:uid="{00000000-0005-0000-0000-0000AB010000}"/>
    <cellStyle name="2_DNIe_tactico_Print_Plan de Medios NFS REV 3" xfId="431" xr:uid="{00000000-0005-0000-0000-0000AC010000}"/>
    <cellStyle name="2_DNIe_tactico_Print_Plan de Medios NFS REV 3_30-09-2014 INVERSION POR GRUPOS 2014_AYUNTAMIENTO MADRID" xfId="432" xr:uid="{00000000-0005-0000-0000-0000AD010000}"/>
    <cellStyle name="2_DNIe_tactico_Print_Plan de Medios NFS REV 3_INVERSION POR GRUPOS 2014_AYUNTAMIENTO MADRID" xfId="433" xr:uid="{00000000-0005-0000-0000-0000AE010000}"/>
    <cellStyle name="2_DNIe_tactico_Print_Plan de Medios NFS REV 3_Inversión por grupos noviembre 2014" xfId="434" xr:uid="{00000000-0005-0000-0000-0000AF010000}"/>
    <cellStyle name="2_DNIe_tactico_Print_Plan de Medios NFS REV 3_INVERSION POR GRUPOS septiembre 2014" xfId="435" xr:uid="{00000000-0005-0000-0000-0000B0010000}"/>
    <cellStyle name="2_DNIe_tactico_Print_Plan de Medios NFS REV 3_Xl0000008" xfId="436" xr:uid="{00000000-0005-0000-0000-0000B1010000}"/>
    <cellStyle name="2_DNIe_tactico_Print_PLAN DE MEDIOS THE BEATLES ROCK BAND REV 13(sin enviar)" xfId="437" xr:uid="{00000000-0005-0000-0000-0000B2010000}"/>
    <cellStyle name="2_DNIe_tactico_Print_PLAN DE MEDIOS THE BEATLES ROCK BAND REV 13(sin enviar)_30-09-2014 INVERSION POR GRUPOS 2014_AYUNTAMIENTO MADRID" xfId="438" xr:uid="{00000000-0005-0000-0000-0000B3010000}"/>
    <cellStyle name="2_DNIe_tactico_Print_PLAN DE MEDIOS THE BEATLES ROCK BAND REV 13(sin enviar)_INVERSION POR GRUPOS 2014_AYUNTAMIENTO MADRID" xfId="439" xr:uid="{00000000-0005-0000-0000-0000B4010000}"/>
    <cellStyle name="2_DNIe_tactico_Print_PLAN DE MEDIOS THE BEATLES ROCK BAND REV 13(sin enviar)_Inversión por grupos noviembre 2014" xfId="440" xr:uid="{00000000-0005-0000-0000-0000B5010000}"/>
    <cellStyle name="2_DNIe_tactico_Print_PLAN DE MEDIOS THE BEATLES ROCK BAND REV 13(sin enviar)_INVERSION POR GRUPOS septiembre 2014" xfId="441" xr:uid="{00000000-0005-0000-0000-0000B6010000}"/>
    <cellStyle name="2_DNIe_tactico_Print_PLAN DE MEDIOS V5 facturado+adjudicaciones" xfId="442" xr:uid="{00000000-0005-0000-0000-0000B7010000}"/>
    <cellStyle name="2_DNIe_tactico_Print_PLAN DE MEDIOS V5 facturado+adjudicaciones_30-09-2014 INVERSION POR GRUPOS 2014_AYUNTAMIENTO MADRID" xfId="443" xr:uid="{00000000-0005-0000-0000-0000B8010000}"/>
    <cellStyle name="2_DNIe_tactico_Print_PLAN DE MEDIOS V5 facturado+adjudicaciones_INVERSION POR GRUPOS 2014_AYUNTAMIENTO MADRID" xfId="444" xr:uid="{00000000-0005-0000-0000-0000B9010000}"/>
    <cellStyle name="2_DNIe_tactico_Print_PLAN DE MEDIOS V5 facturado+adjudicaciones_Inversión por grupos noviembre 2014" xfId="445" xr:uid="{00000000-0005-0000-0000-0000BA010000}"/>
    <cellStyle name="2_DNIe_tactico_Print_PLAN DE MEDIOS V5 facturado+adjudicaciones_INVERSION POR GRUPOS septiembre 2014" xfId="446" xr:uid="{00000000-0005-0000-0000-0000BB010000}"/>
    <cellStyle name="2_DNIe_tactico_Print_TACTICO_MP+TP_V2" xfId="447" xr:uid="{00000000-0005-0000-0000-0000BC010000}"/>
    <cellStyle name="2_DNIe_tactico_Print_TACTICO_MP+TP_V2_30-09-2014 INVERSION POR GRUPOS 2014_AYUNTAMIENTO MADRID" xfId="448" xr:uid="{00000000-0005-0000-0000-0000BD010000}"/>
    <cellStyle name="2_DNIe_tactico_Print_TACTICO_MP+TP_V2_INVERSION POR GRUPOS 2014_AYUNTAMIENTO MADRID" xfId="449" xr:uid="{00000000-0005-0000-0000-0000BE010000}"/>
    <cellStyle name="2_DNIe_tactico_Print_TACTICO_MP+TP_V2_Inversión por grupos noviembre 2014" xfId="450" xr:uid="{00000000-0005-0000-0000-0000BF010000}"/>
    <cellStyle name="2_DNIe_tactico_Print_TACTICO_MP+TP_V2_INVERSION POR GRUPOS septiembre 2014" xfId="451" xr:uid="{00000000-0005-0000-0000-0000C0010000}"/>
    <cellStyle name="2_DRAFT TRIIVIIAL 2009 (5)" xfId="452" xr:uid="{00000000-0005-0000-0000-0000C1010000}"/>
    <cellStyle name="2_Ejercicio descuento TV rev 2" xfId="453" xr:uid="{00000000-0005-0000-0000-0000C2010000}"/>
    <cellStyle name="2_Ejercicio descuento TV rev 2_30-09-2014 INVERSION POR GRUPOS 2014_AYUNTAMIENTO MADRID" xfId="454" xr:uid="{00000000-0005-0000-0000-0000C3010000}"/>
    <cellStyle name="2_Ejercicio descuento TV rev 2_INVERSION POR GRUPOS 2014_AYUNTAMIENTO MADRID" xfId="455" xr:uid="{00000000-0005-0000-0000-0000C4010000}"/>
    <cellStyle name="2_Ejercicio descuento TV rev 2_Inversión por grupos noviembre 2014" xfId="456" xr:uid="{00000000-0005-0000-0000-0000C5010000}"/>
    <cellStyle name="2_Ejercicio descuento TV rev 2_INVERSION POR GRUPOS septiembre 2014" xfId="457" xr:uid="{00000000-0005-0000-0000-0000C6010000}"/>
    <cellStyle name="2_Óptico Fifa '10 V3" xfId="458" xr:uid="{00000000-0005-0000-0000-0000C7010000}"/>
    <cellStyle name="2_Óptico Fifa '10 V4" xfId="459" xr:uid="{00000000-0005-0000-0000-0000C8010000}"/>
    <cellStyle name="2_PLAN DE MEDIOS CLIENTE FACTURADO +REAL" xfId="460" xr:uid="{00000000-0005-0000-0000-0000C9010000}"/>
    <cellStyle name="2_PLAN DE MEDIOS CLIENTE FACTURADO +REAL_ACTIVE+GRAN SLAM TENNI S V2" xfId="461" xr:uid="{00000000-0005-0000-0000-0000CA010000}"/>
    <cellStyle name="2_PLAN DE MEDIOS CLIENTE FACTURADO +REAL_Óptico Fifa '10 V16 SOLO EA" xfId="462" xr:uid="{00000000-0005-0000-0000-0000CB010000}"/>
    <cellStyle name="2_PLAN DE MEDIOS CLIENTE FACTURADO +REAL_Óptico Fifa '10 V4" xfId="463" xr:uid="{00000000-0005-0000-0000-0000CC010000}"/>
    <cellStyle name="2_PLAN DE MEDIOS CLIENTE FACTURADO +REAL_Plan de Medios NFS REV 3" xfId="464" xr:uid="{00000000-0005-0000-0000-0000CD010000}"/>
    <cellStyle name="2_PLAN DE MEDIOS CLIENTE FACTURADO +REAL_Xl0000008" xfId="465" xr:uid="{00000000-0005-0000-0000-0000CE010000}"/>
    <cellStyle name="2_PLAN DE MEDIOS NFS NAVIDADES V1" xfId="466" xr:uid="{00000000-0005-0000-0000-0000CF010000}"/>
    <cellStyle name="2_Plan de Medios NFS REV 3" xfId="467" xr:uid="{00000000-0005-0000-0000-0000D0010000}"/>
    <cellStyle name="2_Plan de Medios NFS REV 3_30-09-2014 INVERSION POR GRUPOS 2014_AYUNTAMIENTO MADRID" xfId="468" xr:uid="{00000000-0005-0000-0000-0000D1010000}"/>
    <cellStyle name="2_Plan de Medios NFS REV 3_INVERSION POR GRUPOS 2014_AYUNTAMIENTO MADRID" xfId="469" xr:uid="{00000000-0005-0000-0000-0000D2010000}"/>
    <cellStyle name="2_Plan de Medios NFS REV 3_Inversión por grupos noviembre 2014" xfId="470" xr:uid="{00000000-0005-0000-0000-0000D3010000}"/>
    <cellStyle name="2_Plan de Medios NFS REV 3_INVERSION POR GRUPOS septiembre 2014" xfId="471" xr:uid="{00000000-0005-0000-0000-0000D4010000}"/>
    <cellStyle name="2_Plan de Medios NFS REV 3_Xl0000008" xfId="472" xr:uid="{00000000-0005-0000-0000-0000D5010000}"/>
    <cellStyle name="2_PLAN DE MEDIOS THE BEATLES ROCK BAND REV 13(sin enviar)" xfId="473" xr:uid="{00000000-0005-0000-0000-0000D6010000}"/>
    <cellStyle name="2_PLAN DE MEDIOS THE BEATLES ROCK BAND REV 13(sin enviar)_30-09-2014 INVERSION POR GRUPOS 2014_AYUNTAMIENTO MADRID" xfId="474" xr:uid="{00000000-0005-0000-0000-0000D7010000}"/>
    <cellStyle name="2_PLAN DE MEDIOS THE BEATLES ROCK BAND REV 13(sin enviar)_INVERSION POR GRUPOS 2014_AYUNTAMIENTO MADRID" xfId="475" xr:uid="{00000000-0005-0000-0000-0000D8010000}"/>
    <cellStyle name="2_PLAN DE MEDIOS THE BEATLES ROCK BAND REV 13(sin enviar)_Inversión por grupos noviembre 2014" xfId="476" xr:uid="{00000000-0005-0000-0000-0000D9010000}"/>
    <cellStyle name="2_PLAN DE MEDIOS THE BEATLES ROCK BAND REV 13(sin enviar)_INVERSION POR GRUPOS septiembre 2014" xfId="477" xr:uid="{00000000-0005-0000-0000-0000DA010000}"/>
    <cellStyle name="2_PLAN DE MEDIOS V3" xfId="478" xr:uid="{00000000-0005-0000-0000-0000DB010000}"/>
    <cellStyle name="2_PLAN DE MEDIOS V4" xfId="479" xr:uid="{00000000-0005-0000-0000-0000DC010000}"/>
    <cellStyle name="2_PLAN DE MEDIOS VENTA" xfId="480" xr:uid="{00000000-0005-0000-0000-0000DD010000}"/>
    <cellStyle name="2_PLAN MEDIOS _ENDESA PAÍS VASCO V26 2ª OLA" xfId="481" xr:uid="{00000000-0005-0000-0000-0000DE010000}"/>
    <cellStyle name="2_PLAN MEDIOS _ENDESA PAÍS VASCO V26 2ª OLA_30-09-2014 INVERSION POR GRUPOS 2014_AYUNTAMIENTO MADRID" xfId="482" xr:uid="{00000000-0005-0000-0000-0000DF010000}"/>
    <cellStyle name="2_PLAN MEDIOS _ENDESA PAÍS VASCO V26 2ª OLA_INVERSION POR GRUPOS 2014_AYUNTAMIENTO MADRID" xfId="483" xr:uid="{00000000-0005-0000-0000-0000E0010000}"/>
    <cellStyle name="2_PLAN MEDIOS _ENDESA PAÍS VASCO V26 2ª OLA_Inversión por grupos noviembre 2014" xfId="484" xr:uid="{00000000-0005-0000-0000-0000E1010000}"/>
    <cellStyle name="2_PLAN MEDIOS _ENDESA PAÍS VASCO V26 2ª OLA_INVERSION POR GRUPOS septiembre 2014" xfId="485" xr:uid="{00000000-0005-0000-0000-0000E2010000}"/>
    <cellStyle name="2_Propuesta Patrocinios tve" xfId="486" xr:uid="{00000000-0005-0000-0000-0000E3010000}"/>
    <cellStyle name="20% - Accent1" xfId="487" xr:uid="{00000000-0005-0000-0000-0000E4010000}"/>
    <cellStyle name="20% - Accent2" xfId="488" xr:uid="{00000000-0005-0000-0000-0000E5010000}"/>
    <cellStyle name="20% - Accent3" xfId="489" xr:uid="{00000000-0005-0000-0000-0000E6010000}"/>
    <cellStyle name="20% - Accent4" xfId="490" xr:uid="{00000000-0005-0000-0000-0000E7010000}"/>
    <cellStyle name="20% - Accent5" xfId="491" xr:uid="{00000000-0005-0000-0000-0000E8010000}"/>
    <cellStyle name="20% - Accent6" xfId="492" xr:uid="{00000000-0005-0000-0000-0000E9010000}"/>
    <cellStyle name="40% - Accent1" xfId="493" xr:uid="{00000000-0005-0000-0000-0000EA010000}"/>
    <cellStyle name="40% - Accent2" xfId="494" xr:uid="{00000000-0005-0000-0000-0000EB010000}"/>
    <cellStyle name="40% - Accent3" xfId="495" xr:uid="{00000000-0005-0000-0000-0000EC010000}"/>
    <cellStyle name="40% - Accent4" xfId="496" xr:uid="{00000000-0005-0000-0000-0000ED010000}"/>
    <cellStyle name="40% - Accent5" xfId="497" xr:uid="{00000000-0005-0000-0000-0000EE010000}"/>
    <cellStyle name="40% - Accent6" xfId="498" xr:uid="{00000000-0005-0000-0000-0000EF010000}"/>
    <cellStyle name="60% - Accent1" xfId="499" xr:uid="{00000000-0005-0000-0000-0000F0010000}"/>
    <cellStyle name="60% - Accent2" xfId="500" xr:uid="{00000000-0005-0000-0000-0000F1010000}"/>
    <cellStyle name="60% - Accent3" xfId="501" xr:uid="{00000000-0005-0000-0000-0000F2010000}"/>
    <cellStyle name="60% - Accent4" xfId="502" xr:uid="{00000000-0005-0000-0000-0000F3010000}"/>
    <cellStyle name="60% - Accent5" xfId="503" xr:uid="{00000000-0005-0000-0000-0000F4010000}"/>
    <cellStyle name="60% - Accent6" xfId="504" xr:uid="{00000000-0005-0000-0000-0000F5010000}"/>
    <cellStyle name="Accent1" xfId="505" xr:uid="{00000000-0005-0000-0000-0000F6010000}"/>
    <cellStyle name="Accent2" xfId="506" xr:uid="{00000000-0005-0000-0000-0000F7010000}"/>
    <cellStyle name="Accent3" xfId="507" xr:uid="{00000000-0005-0000-0000-0000F8010000}"/>
    <cellStyle name="Accent4" xfId="508" xr:uid="{00000000-0005-0000-0000-0000F9010000}"/>
    <cellStyle name="Accent5" xfId="509" xr:uid="{00000000-0005-0000-0000-0000FA010000}"/>
    <cellStyle name="Accent6" xfId="510" xr:uid="{00000000-0005-0000-0000-0000FB010000}"/>
    <cellStyle name="Bad" xfId="511" xr:uid="{00000000-0005-0000-0000-0000FC010000}"/>
    <cellStyle name="Calculation" xfId="512" xr:uid="{00000000-0005-0000-0000-0000FD010000}"/>
    <cellStyle name="Check Cell" xfId="513" xr:uid="{00000000-0005-0000-0000-0000FF010000}"/>
    <cellStyle name="Comma [0]" xfId="514" xr:uid="{00000000-0005-0000-0000-000000020000}"/>
    <cellStyle name="Currency [0]" xfId="515" xr:uid="{00000000-0005-0000-0000-000001020000}"/>
    <cellStyle name="Currency_continental_17022004" xfId="516" xr:uid="{00000000-0005-0000-0000-000002020000}"/>
    <cellStyle name="DETALLE_CINE" xfId="517" xr:uid="{00000000-0005-0000-0000-000003020000}"/>
    <cellStyle name="Euro" xfId="518" xr:uid="{00000000-0005-0000-0000-000004020000}"/>
    <cellStyle name="Euro 2" xfId="519" xr:uid="{00000000-0005-0000-0000-000005020000}"/>
    <cellStyle name="Euro 2 2" xfId="520" xr:uid="{00000000-0005-0000-0000-000006020000}"/>
    <cellStyle name="Euro 3" xfId="521" xr:uid="{00000000-0005-0000-0000-000007020000}"/>
    <cellStyle name="Euro_Análisis Propuesta Muy Interesante" xfId="522" xr:uid="{00000000-0005-0000-0000-000008020000}"/>
    <cellStyle name="Explanatory Text" xfId="523" xr:uid="{00000000-0005-0000-0000-000009020000}"/>
    <cellStyle name="Good" xfId="524" xr:uid="{00000000-0005-0000-0000-00000A020000}"/>
    <cellStyle name="Heading 1" xfId="525" xr:uid="{00000000-0005-0000-0000-00000B020000}"/>
    <cellStyle name="Heading 2" xfId="526" xr:uid="{00000000-0005-0000-0000-00000C020000}"/>
    <cellStyle name="Heading 3" xfId="527" xr:uid="{00000000-0005-0000-0000-00000D020000}"/>
    <cellStyle name="Heading 4" xfId="528" xr:uid="{00000000-0005-0000-0000-00000E020000}"/>
    <cellStyle name="Hipervínculo 2" xfId="529" xr:uid="{00000000-0005-0000-0000-00000F020000}"/>
    <cellStyle name="Hipervínculo 3" xfId="530" xr:uid="{00000000-0005-0000-0000-000010020000}"/>
    <cellStyle name="Input" xfId="531" xr:uid="{00000000-0005-0000-0000-000011020000}"/>
    <cellStyle name="Linked Cell" xfId="532" xr:uid="{00000000-0005-0000-0000-000012020000}"/>
    <cellStyle name="Millares" xfId="691" builtinId="3"/>
    <cellStyle name="Millares 2" xfId="533" xr:uid="{00000000-0005-0000-0000-000014020000}"/>
    <cellStyle name="Millares 3" xfId="534" xr:uid="{00000000-0005-0000-0000-000015020000}"/>
    <cellStyle name="Milliers [0]_Common Ratecards meeting paris" xfId="535" xr:uid="{00000000-0005-0000-0000-000016020000}"/>
    <cellStyle name="Milliers_Common Ratecards meeting paris" xfId="536" xr:uid="{00000000-0005-0000-0000-000017020000}"/>
    <cellStyle name="Moneda 2" xfId="537" xr:uid="{00000000-0005-0000-0000-000018020000}"/>
    <cellStyle name="Moneda 2 2" xfId="538" xr:uid="{00000000-0005-0000-0000-000019020000}"/>
    <cellStyle name="Moneda 2_PDM_Online_Turismo_Madrid ene10 YMEDIA Y" xfId="539" xr:uid="{00000000-0005-0000-0000-00001A020000}"/>
    <cellStyle name="Monétaire [0]_Common Ratecards meeting paris" xfId="540" xr:uid="{00000000-0005-0000-0000-00001B020000}"/>
    <cellStyle name="Monétaire_Common Ratecards meeting paris" xfId="541" xr:uid="{00000000-0005-0000-0000-00001C020000}"/>
    <cellStyle name="no dec" xfId="542" xr:uid="{00000000-0005-0000-0000-00001D020000}"/>
    <cellStyle name="Normal" xfId="0" builtinId="0"/>
    <cellStyle name="Normal - Style1" xfId="543" xr:uid="{00000000-0005-0000-0000-00001F020000}"/>
    <cellStyle name="Normal 10" xfId="544" xr:uid="{00000000-0005-0000-0000-000020020000}"/>
    <cellStyle name="Normal 100" xfId="545" xr:uid="{00000000-0005-0000-0000-000021020000}"/>
    <cellStyle name="Normal 101" xfId="546" xr:uid="{00000000-0005-0000-0000-000022020000}"/>
    <cellStyle name="Normal 102" xfId="547" xr:uid="{00000000-0005-0000-0000-000023020000}"/>
    <cellStyle name="Normal 103" xfId="3" xr:uid="{00000000-0005-0000-0000-000024020000}"/>
    <cellStyle name="Normal 104" xfId="548" xr:uid="{00000000-0005-0000-0000-000026020000}"/>
    <cellStyle name="Normal 105" xfId="549" xr:uid="{00000000-0005-0000-0000-000027020000}"/>
    <cellStyle name="Normal 106" xfId="550" xr:uid="{00000000-0005-0000-0000-000028020000}"/>
    <cellStyle name="Normal 107" xfId="551" xr:uid="{00000000-0005-0000-0000-000029020000}"/>
    <cellStyle name="Normal 108" xfId="552" xr:uid="{00000000-0005-0000-0000-00002A020000}"/>
    <cellStyle name="Normal 109" xfId="553" xr:uid="{00000000-0005-0000-0000-00002B020000}"/>
    <cellStyle name="Normal 11" xfId="554" xr:uid="{00000000-0005-0000-0000-00002C020000}"/>
    <cellStyle name="Normal 110" xfId="555" xr:uid="{00000000-0005-0000-0000-00002D020000}"/>
    <cellStyle name="Normal 111" xfId="556" xr:uid="{00000000-0005-0000-0000-00002E020000}"/>
    <cellStyle name="Normal 112" xfId="557" xr:uid="{00000000-0005-0000-0000-00002F020000}"/>
    <cellStyle name="Normal 113" xfId="558" xr:uid="{00000000-0005-0000-0000-000030020000}"/>
    <cellStyle name="Normal 114" xfId="559" xr:uid="{00000000-0005-0000-0000-000031020000}"/>
    <cellStyle name="Normal 115" xfId="560" xr:uid="{00000000-0005-0000-0000-000032020000}"/>
    <cellStyle name="Normal 116" xfId="561" xr:uid="{00000000-0005-0000-0000-000033020000}"/>
    <cellStyle name="Normal 117" xfId="562" xr:uid="{00000000-0005-0000-0000-000034020000}"/>
    <cellStyle name="Normal 118" xfId="563" xr:uid="{00000000-0005-0000-0000-000035020000}"/>
    <cellStyle name="Normal 119" xfId="564" xr:uid="{00000000-0005-0000-0000-000036020000}"/>
    <cellStyle name="Normal 12" xfId="565" xr:uid="{00000000-0005-0000-0000-000037020000}"/>
    <cellStyle name="Normal 120" xfId="566" xr:uid="{00000000-0005-0000-0000-000038020000}"/>
    <cellStyle name="Normal 121" xfId="567" xr:uid="{00000000-0005-0000-0000-000039020000}"/>
    <cellStyle name="Normal 122" xfId="568" xr:uid="{00000000-0005-0000-0000-00003A020000}"/>
    <cellStyle name="Normal 123" xfId="569" xr:uid="{00000000-0005-0000-0000-00003B020000}"/>
    <cellStyle name="Normal 124" xfId="570" xr:uid="{00000000-0005-0000-0000-00003C020000}"/>
    <cellStyle name="Normal 125" xfId="571" xr:uid="{00000000-0005-0000-0000-00003D020000}"/>
    <cellStyle name="Normal 126" xfId="572" xr:uid="{00000000-0005-0000-0000-00003E020000}"/>
    <cellStyle name="Normal 127" xfId="573" xr:uid="{00000000-0005-0000-0000-00003F020000}"/>
    <cellStyle name="Normal 128" xfId="574" xr:uid="{00000000-0005-0000-0000-000040020000}"/>
    <cellStyle name="Normal 129" xfId="575" xr:uid="{00000000-0005-0000-0000-000041020000}"/>
    <cellStyle name="Normal 13" xfId="576" xr:uid="{00000000-0005-0000-0000-000042020000}"/>
    <cellStyle name="Normal 130" xfId="577" xr:uid="{00000000-0005-0000-0000-000043020000}"/>
    <cellStyle name="Normal 131" xfId="578" xr:uid="{00000000-0005-0000-0000-000044020000}"/>
    <cellStyle name="Normal 132" xfId="579" xr:uid="{00000000-0005-0000-0000-000045020000}"/>
    <cellStyle name="Normal 133" xfId="580" xr:uid="{00000000-0005-0000-0000-000046020000}"/>
    <cellStyle name="Normal 134" xfId="581" xr:uid="{00000000-0005-0000-0000-000047020000}"/>
    <cellStyle name="Normal 135" xfId="582" xr:uid="{00000000-0005-0000-0000-000048020000}"/>
    <cellStyle name="Normal 136" xfId="583" xr:uid="{00000000-0005-0000-0000-000049020000}"/>
    <cellStyle name="Normal 137" xfId="584" xr:uid="{00000000-0005-0000-0000-00004A020000}"/>
    <cellStyle name="Normal 138" xfId="585" xr:uid="{00000000-0005-0000-0000-00004B020000}"/>
    <cellStyle name="Normal 14" xfId="586" xr:uid="{00000000-0005-0000-0000-00004C020000}"/>
    <cellStyle name="Normal 15" xfId="587" xr:uid="{00000000-0005-0000-0000-00004D020000}"/>
    <cellStyle name="Normal 16" xfId="588" xr:uid="{00000000-0005-0000-0000-00004E020000}"/>
    <cellStyle name="Normal 17" xfId="589" xr:uid="{00000000-0005-0000-0000-00004F020000}"/>
    <cellStyle name="Normal 18" xfId="590" xr:uid="{00000000-0005-0000-0000-000050020000}"/>
    <cellStyle name="Normal 19" xfId="591" xr:uid="{00000000-0005-0000-0000-000051020000}"/>
    <cellStyle name="Normal 2" xfId="592" xr:uid="{00000000-0005-0000-0000-000052020000}"/>
    <cellStyle name="Normal 2 2" xfId="593" xr:uid="{00000000-0005-0000-0000-000053020000}"/>
    <cellStyle name="Normal 2_Inversión por grupos noviembre 2014" xfId="594" xr:uid="{00000000-0005-0000-0000-000054020000}"/>
    <cellStyle name="Normal 20" xfId="595" xr:uid="{00000000-0005-0000-0000-000055020000}"/>
    <cellStyle name="Normal 21" xfId="596" xr:uid="{00000000-0005-0000-0000-000056020000}"/>
    <cellStyle name="Normal 22" xfId="597" xr:uid="{00000000-0005-0000-0000-000057020000}"/>
    <cellStyle name="Normal 23" xfId="598" xr:uid="{00000000-0005-0000-0000-000058020000}"/>
    <cellStyle name="Normal 24" xfId="599" xr:uid="{00000000-0005-0000-0000-000059020000}"/>
    <cellStyle name="Normal 25" xfId="600" xr:uid="{00000000-0005-0000-0000-00005A020000}"/>
    <cellStyle name="Normal 26" xfId="601" xr:uid="{00000000-0005-0000-0000-00005B020000}"/>
    <cellStyle name="Normal 27" xfId="602" xr:uid="{00000000-0005-0000-0000-00005C020000}"/>
    <cellStyle name="Normal 28" xfId="603" xr:uid="{00000000-0005-0000-0000-00005D020000}"/>
    <cellStyle name="Normal 29" xfId="604" xr:uid="{00000000-0005-0000-0000-00005E020000}"/>
    <cellStyle name="Normal 3" xfId="605" xr:uid="{00000000-0005-0000-0000-00005F020000}"/>
    <cellStyle name="Normal 3 2" xfId="606" xr:uid="{00000000-0005-0000-0000-000060020000}"/>
    <cellStyle name="Normal 30" xfId="607" xr:uid="{00000000-0005-0000-0000-000061020000}"/>
    <cellStyle name="Normal 31" xfId="608" xr:uid="{00000000-0005-0000-0000-000062020000}"/>
    <cellStyle name="Normal 32" xfId="609" xr:uid="{00000000-0005-0000-0000-000063020000}"/>
    <cellStyle name="Normal 33" xfId="610" xr:uid="{00000000-0005-0000-0000-000064020000}"/>
    <cellStyle name="Normal 34" xfId="611" xr:uid="{00000000-0005-0000-0000-000065020000}"/>
    <cellStyle name="Normal 35" xfId="612" xr:uid="{00000000-0005-0000-0000-000066020000}"/>
    <cellStyle name="Normal 36" xfId="613" xr:uid="{00000000-0005-0000-0000-000067020000}"/>
    <cellStyle name="Normal 37" xfId="614" xr:uid="{00000000-0005-0000-0000-000068020000}"/>
    <cellStyle name="Normal 38" xfId="615" xr:uid="{00000000-0005-0000-0000-000069020000}"/>
    <cellStyle name="Normal 39" xfId="616" xr:uid="{00000000-0005-0000-0000-00006A020000}"/>
    <cellStyle name="Normal 4" xfId="617" xr:uid="{00000000-0005-0000-0000-00006B020000}"/>
    <cellStyle name="Normal 40" xfId="618" xr:uid="{00000000-0005-0000-0000-00006C020000}"/>
    <cellStyle name="Normal 41" xfId="619" xr:uid="{00000000-0005-0000-0000-00006D020000}"/>
    <cellStyle name="Normal 42" xfId="620" xr:uid="{00000000-0005-0000-0000-00006E020000}"/>
    <cellStyle name="Normal 43" xfId="621" xr:uid="{00000000-0005-0000-0000-00006F020000}"/>
    <cellStyle name="Normal 44" xfId="622" xr:uid="{00000000-0005-0000-0000-000070020000}"/>
    <cellStyle name="Normal 45" xfId="623" xr:uid="{00000000-0005-0000-0000-000071020000}"/>
    <cellStyle name="Normal 46" xfId="624" xr:uid="{00000000-0005-0000-0000-000072020000}"/>
    <cellStyle name="Normal 47" xfId="625" xr:uid="{00000000-0005-0000-0000-000073020000}"/>
    <cellStyle name="Normal 48" xfId="626" xr:uid="{00000000-0005-0000-0000-000074020000}"/>
    <cellStyle name="Normal 49" xfId="627" xr:uid="{00000000-0005-0000-0000-000075020000}"/>
    <cellStyle name="Normal 5" xfId="628" xr:uid="{00000000-0005-0000-0000-000076020000}"/>
    <cellStyle name="Normal 50" xfId="629" xr:uid="{00000000-0005-0000-0000-000077020000}"/>
    <cellStyle name="Normal 51" xfId="630" xr:uid="{00000000-0005-0000-0000-000078020000}"/>
    <cellStyle name="Normal 52" xfId="631" xr:uid="{00000000-0005-0000-0000-000079020000}"/>
    <cellStyle name="Normal 53" xfId="632" xr:uid="{00000000-0005-0000-0000-00007A020000}"/>
    <cellStyle name="Normal 54" xfId="633" xr:uid="{00000000-0005-0000-0000-00007B020000}"/>
    <cellStyle name="Normal 55" xfId="634" xr:uid="{00000000-0005-0000-0000-00007C020000}"/>
    <cellStyle name="Normal 56" xfId="635" xr:uid="{00000000-0005-0000-0000-00007D020000}"/>
    <cellStyle name="Normal 57" xfId="636" xr:uid="{00000000-0005-0000-0000-00007E020000}"/>
    <cellStyle name="Normal 58" xfId="637" xr:uid="{00000000-0005-0000-0000-00007F020000}"/>
    <cellStyle name="Normal 59" xfId="638" xr:uid="{00000000-0005-0000-0000-000080020000}"/>
    <cellStyle name="Normal 6" xfId="639" xr:uid="{00000000-0005-0000-0000-000081020000}"/>
    <cellStyle name="Normal 60" xfId="640" xr:uid="{00000000-0005-0000-0000-000082020000}"/>
    <cellStyle name="Normal 61" xfId="641" xr:uid="{00000000-0005-0000-0000-000083020000}"/>
    <cellStyle name="Normal 62" xfId="642" xr:uid="{00000000-0005-0000-0000-000084020000}"/>
    <cellStyle name="Normal 63" xfId="643" xr:uid="{00000000-0005-0000-0000-000085020000}"/>
    <cellStyle name="Normal 64" xfId="644" xr:uid="{00000000-0005-0000-0000-000086020000}"/>
    <cellStyle name="Normal 65" xfId="645" xr:uid="{00000000-0005-0000-0000-000087020000}"/>
    <cellStyle name="Normal 66" xfId="646" xr:uid="{00000000-0005-0000-0000-000088020000}"/>
    <cellStyle name="Normal 67" xfId="647" xr:uid="{00000000-0005-0000-0000-000089020000}"/>
    <cellStyle name="Normal 68" xfId="648" xr:uid="{00000000-0005-0000-0000-00008A020000}"/>
    <cellStyle name="Normal 69" xfId="649" xr:uid="{00000000-0005-0000-0000-00008B020000}"/>
    <cellStyle name="Normal 7" xfId="650" xr:uid="{00000000-0005-0000-0000-00008C020000}"/>
    <cellStyle name="Normal 70" xfId="651" xr:uid="{00000000-0005-0000-0000-00008D020000}"/>
    <cellStyle name="Normal 71" xfId="652" xr:uid="{00000000-0005-0000-0000-00008E020000}"/>
    <cellStyle name="Normal 72" xfId="653" xr:uid="{00000000-0005-0000-0000-00008F020000}"/>
    <cellStyle name="Normal 73" xfId="654" xr:uid="{00000000-0005-0000-0000-000090020000}"/>
    <cellStyle name="Normal 74" xfId="655" xr:uid="{00000000-0005-0000-0000-000091020000}"/>
    <cellStyle name="Normal 75" xfId="656" xr:uid="{00000000-0005-0000-0000-000092020000}"/>
    <cellStyle name="Normal 76" xfId="657" xr:uid="{00000000-0005-0000-0000-000093020000}"/>
    <cellStyle name="Normal 77" xfId="658" xr:uid="{00000000-0005-0000-0000-000094020000}"/>
    <cellStyle name="Normal 78" xfId="659" xr:uid="{00000000-0005-0000-0000-000095020000}"/>
    <cellStyle name="Normal 79" xfId="660" xr:uid="{00000000-0005-0000-0000-000096020000}"/>
    <cellStyle name="Normal 8" xfId="661" xr:uid="{00000000-0005-0000-0000-000097020000}"/>
    <cellStyle name="Normal 80" xfId="662" xr:uid="{00000000-0005-0000-0000-000098020000}"/>
    <cellStyle name="Normal 81" xfId="663" xr:uid="{00000000-0005-0000-0000-000099020000}"/>
    <cellStyle name="Normal 82" xfId="664" xr:uid="{00000000-0005-0000-0000-00009A020000}"/>
    <cellStyle name="Normal 83" xfId="665" xr:uid="{00000000-0005-0000-0000-00009B020000}"/>
    <cellStyle name="Normal 84" xfId="666" xr:uid="{00000000-0005-0000-0000-00009C020000}"/>
    <cellStyle name="Normal 85" xfId="667" xr:uid="{00000000-0005-0000-0000-00009D020000}"/>
    <cellStyle name="Normal 86" xfId="668" xr:uid="{00000000-0005-0000-0000-00009E020000}"/>
    <cellStyle name="Normal 87" xfId="669" xr:uid="{00000000-0005-0000-0000-00009F020000}"/>
    <cellStyle name="Normal 88" xfId="670" xr:uid="{00000000-0005-0000-0000-0000A0020000}"/>
    <cellStyle name="Normal 89" xfId="671" xr:uid="{00000000-0005-0000-0000-0000A1020000}"/>
    <cellStyle name="Normal 9" xfId="672" xr:uid="{00000000-0005-0000-0000-0000A2020000}"/>
    <cellStyle name="Normal 90" xfId="673" xr:uid="{00000000-0005-0000-0000-0000A3020000}"/>
    <cellStyle name="Normal 91" xfId="674" xr:uid="{00000000-0005-0000-0000-0000A4020000}"/>
    <cellStyle name="Normal 92" xfId="675" xr:uid="{00000000-0005-0000-0000-0000A5020000}"/>
    <cellStyle name="Normal 93" xfId="676" xr:uid="{00000000-0005-0000-0000-0000A6020000}"/>
    <cellStyle name="Normal 94" xfId="677" xr:uid="{00000000-0005-0000-0000-0000A7020000}"/>
    <cellStyle name="Normal 95" xfId="678" xr:uid="{00000000-0005-0000-0000-0000A8020000}"/>
    <cellStyle name="Normal 96" xfId="679" xr:uid="{00000000-0005-0000-0000-0000A9020000}"/>
    <cellStyle name="Normal 97" xfId="680" xr:uid="{00000000-0005-0000-0000-0000AA020000}"/>
    <cellStyle name="Normal 98" xfId="681" xr:uid="{00000000-0005-0000-0000-0000AB020000}"/>
    <cellStyle name="Normal 99" xfId="682" xr:uid="{00000000-0005-0000-0000-0000AC020000}"/>
    <cellStyle name="Normal_Prensa_Plan_Medios" xfId="2" xr:uid="{00000000-0005-0000-0000-0000AF020000}"/>
    <cellStyle name="Note" xfId="683" xr:uid="{00000000-0005-0000-0000-0000B0020000}"/>
    <cellStyle name="Output" xfId="684" xr:uid="{00000000-0005-0000-0000-0000B1020000}"/>
    <cellStyle name="Porcentual 2" xfId="685" xr:uid="{00000000-0005-0000-0000-0000B3020000}"/>
    <cellStyle name="Porcentual 3" xfId="686" xr:uid="{00000000-0005-0000-0000-0000B4020000}"/>
    <cellStyle name="Porcentual 3 2" xfId="687" xr:uid="{00000000-0005-0000-0000-0000B5020000}"/>
    <cellStyle name="Standard_proposal_GNTO_050815mit20%" xfId="688" xr:uid="{00000000-0005-0000-0000-0000B6020000}"/>
    <cellStyle name="Title" xfId="689" xr:uid="{00000000-0005-0000-0000-0000B7020000}"/>
    <cellStyle name="Warning Text" xfId="690" xr:uid="{00000000-0005-0000-0000-0000B802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3" Type="http://schemas.openxmlformats.org/officeDocument/2006/relationships/externalLink" Target="externalLinks/externalLink1.xml"/><Relationship Id="rId21" Type="http://schemas.openxmlformats.org/officeDocument/2006/relationships/styles" Target="styles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calcChain" Target="calcChain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rm019\Documents\EQU_SERVER\HOME\PLANIF1\ROSA\A.E\BAILEYS\BA97-98\ESTRA98\FASE398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LANI\MORIESMA\OPTICO00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rm019\Documents\OBELIX\HOME\PLANIF1\ROSA\A.E\BAILEYS\BA97-98\ESTRA98\OPTICO98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rm019\Documents\EQU_SERVER\HOME\PLANIF1\ROSA\A.E\BAILEYS\BA97-98\ESTRA98\OPTICO98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rm019\Documents\OBELIX\HOME\PLANIF\ROSA\A.E\BAILEYS\BA97-98\ESTRA98\FASE398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rm019\Documents\DALI\SYS\PLANIF1\ROSA\A.E\BAILEYS\BA97-98\ESTRA98\OPTICO98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udora\attach\Prensa%20Espa&#241;ola\ABC%20Nacional\ABC-EL%20INFORMAL\Plan%20ABC-Informal%20V8%20(no%20env)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rm019\Documents\Pcm107\ficheros\AUDIENCE\CPMREPOR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rensa%20Espa&#241;ola\ABC%20Nacional\ABC-EL%20INFORMAL\Plan%20ABC-Informal%20V8%20(no%20env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rm019\Documents\CM\SYS\ISLAMAG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rm019\Documents\CM\SYS\UPSA\AERO98\POSTEV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rm019\Documents\OBELIX\HOME\PLANIF1\ROSA\A.E\BAILEYS\BA97-98\ESTRA98\FASE39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rm019\Documents\Obelix\home\PLANIF1\ROSA\A.E\OLDPASO\97-98\PLANIF1\ROSA\A.E\BAILEYS\BA97-98\ESTRA98\FASE398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rm019\Documents\FILESERVER-SEV\Planificacion\DOCUME~1\arodrigo\CONFIG~1\Temp\Planes%20NACIONALESadjudicados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rm019\Documents\O:\EST_DIFU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rm019\Documents\OBELIX\HOME\PLANIF\ROSA\A.E\BAILEYS\BA97-98\ESTRA98\OPTICO98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rm019\Documents\Fileserver-sev\publico\EST_DIFU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ECEFECBAILEYS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TICO 2000 OK"/>
      <sheetName val="Hoja1"/>
      <sheetName val="OPTICO 2000 NULO"/>
      <sheetName val="CALCULOS TV"/>
      <sheetName val="COSTES TV"/>
      <sheetName val="Rosto"/>
      <sheetName val="REV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ECEFECBAILEYS"/>
    </sheetNames>
    <sheetDataSet>
      <sheetData sheetId="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ECEFECBAILEYS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ECEFECBAILEYS"/>
    </sheetNames>
    <sheetDataSet>
      <sheetData sheetId="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ECEFECBAILEYS"/>
    </sheetNames>
    <sheetDataSet>
      <sheetData sheetId="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-SeleccSop"/>
      <sheetName val="CANAL+"/>
      <sheetName val="EPOCA"/>
      <sheetName val="GIGANTES SUPERBASKET"/>
      <sheetName val="GUIA DEL NIÑO"/>
      <sheetName val="MI BEBE y YO"/>
      <sheetName val="Mujer Plus"/>
      <sheetName val="Grupos Editoriales"/>
      <sheetName val="Salida OJD-PR"/>
      <sheetName val="PR-SÓLO CONSULTAS"/>
      <sheetName val="Revistas-OJD"/>
      <sheetName val="CONSULTAS-Revistas"/>
      <sheetName val="Suplementos-OJD"/>
      <sheetName val="CONSULTAS-Suplementos"/>
      <sheetName val="PORTADA Plan"/>
      <sheetName val="SUMARIO"/>
      <sheetName val="BRIEFING"/>
      <sheetName val="ÓPTICO"/>
      <sheetName val="R. RDOS"/>
      <sheetName val="RES-ECON"/>
      <sheetName val="Eval total"/>
      <sheetName val="Pr-Calend"/>
      <sheetName val="Pr-Eval"/>
      <sheetName val="RV-SeleccSop"/>
      <sheetName val="RV-Calend "/>
      <sheetName val="Rv-Eval"/>
      <sheetName val="RD-SeleccSop "/>
      <sheetName val="RD-SeleccSop Mant"/>
      <sheetName val="RD-Eval Lanzam"/>
      <sheetName val="RD-Eval Mant"/>
      <sheetName val="Ext-SeleccSop"/>
      <sheetName val="Mp-Pr-SeleccSop"/>
      <sheetName val="Mp-Pr-Calend"/>
      <sheetName val="Mp-Pr-Eval"/>
      <sheetName val="Mp-TV Estim Ppto."/>
      <sheetName val="Materiales"/>
      <sheetName val="Comentarios"/>
      <sheetName val="Pr_SeleccSop"/>
      <sheetName val="TITULO"/>
      <sheetName val="FRECEFECBAILEY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 refreshError="1"/>
      <sheetData sheetId="39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</sheetNames>
    <sheetDataSet>
      <sheetData sheetId="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-SeleccSop"/>
      <sheetName val="CANAL+"/>
      <sheetName val="EPOCA"/>
      <sheetName val="GIGANTES SUPERBASKET"/>
      <sheetName val="GUIA DEL NIÑO"/>
      <sheetName val="MI BEBE y YO"/>
      <sheetName val="Mujer Plus"/>
      <sheetName val="Grupos Editoriales"/>
      <sheetName val="Salida OJD-PR"/>
      <sheetName val="PR-SÓLO CONSULTAS"/>
      <sheetName val="Revistas-OJD"/>
      <sheetName val="CONSULTAS-Revistas"/>
      <sheetName val="Suplementos-OJD"/>
      <sheetName val="CONSULTAS-Suplementos"/>
      <sheetName val="PORTADA Plan"/>
      <sheetName val="SUMARIO"/>
      <sheetName val="BRIEFING"/>
      <sheetName val="ÓPTICO"/>
      <sheetName val="R. RDOS"/>
      <sheetName val="RES-ECON"/>
      <sheetName val="Eval total"/>
      <sheetName val="Pr-Calend"/>
      <sheetName val="Pr-Eval"/>
      <sheetName val="RV-SeleccSop"/>
      <sheetName val="RV-Calend "/>
      <sheetName val="Rv-Eval"/>
      <sheetName val="RD-SeleccSop "/>
      <sheetName val="RD-SeleccSop Mant"/>
      <sheetName val="RD-Eval Lanzam"/>
      <sheetName val="RD-Eval Mant"/>
      <sheetName val="Ext-SeleccSop"/>
      <sheetName val="Mp-Pr-SeleccSop"/>
      <sheetName val="Mp-Pr-Calend"/>
      <sheetName val="Mp-Pr-Eval"/>
      <sheetName val="Mp-TV Estim Ppto."/>
      <sheetName val="Materiales"/>
      <sheetName val="Comentari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sla97"/>
      <sheetName val="ISLA98"/>
      <sheetName val="poralcon97"/>
      <sheetName val="PORT98HALC"/>
      <sheetName val="port97 p.atra"/>
      <sheetName val="PORT98ATR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dre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ECEFECBAILEYS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ECEFECBAILEYS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D marca TVE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V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ECEFECBAILEYS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V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192"/>
  <sheetViews>
    <sheetView tabSelected="1" workbookViewId="0"/>
  </sheetViews>
  <sheetFormatPr baseColWidth="10" defaultColWidth="11.54296875" defaultRowHeight="14.5" x14ac:dyDescent="0.35"/>
  <cols>
    <col min="1" max="1" width="18.90625" style="55" customWidth="1"/>
    <col min="2" max="2" width="42.6328125" style="55" bestFit="1" customWidth="1"/>
    <col min="3" max="3" width="14.36328125" style="55" customWidth="1"/>
    <col min="4" max="4" width="15.54296875" style="55" customWidth="1"/>
    <col min="5" max="16384" width="11.54296875" style="55"/>
  </cols>
  <sheetData>
    <row r="1" spans="1:4" s="51" customFormat="1" ht="33.65" customHeight="1" x14ac:dyDescent="0.35">
      <c r="A1" s="49" t="s">
        <v>3</v>
      </c>
      <c r="B1" s="49" t="s">
        <v>138</v>
      </c>
      <c r="C1" s="50" t="s">
        <v>139</v>
      </c>
      <c r="D1" s="50" t="s">
        <v>140</v>
      </c>
    </row>
    <row r="2" spans="1:4" x14ac:dyDescent="0.35">
      <c r="A2" s="52" t="s">
        <v>56</v>
      </c>
      <c r="B2" s="52" t="s">
        <v>57</v>
      </c>
      <c r="C2" s="53">
        <v>38090.25</v>
      </c>
      <c r="D2" s="54">
        <f>C2*1.21</f>
        <v>46089.202499999999</v>
      </c>
    </row>
    <row r="3" spans="1:4" s="51" customFormat="1" x14ac:dyDescent="0.35">
      <c r="A3" s="49" t="s">
        <v>141</v>
      </c>
      <c r="B3" s="49"/>
      <c r="C3" s="56">
        <f>SUM(C2)</f>
        <v>38090.25</v>
      </c>
      <c r="D3" s="56">
        <f>SUM(D2)</f>
        <v>46089.202499999999</v>
      </c>
    </row>
    <row r="4" spans="1:4" x14ac:dyDescent="0.35">
      <c r="A4" s="52" t="s">
        <v>47</v>
      </c>
      <c r="B4" s="52" t="s">
        <v>142</v>
      </c>
      <c r="C4" s="53">
        <v>28000</v>
      </c>
      <c r="D4" s="54">
        <f t="shared" ref="D4:D69" si="0">C4*1.21</f>
        <v>33880</v>
      </c>
    </row>
    <row r="5" spans="1:4" x14ac:dyDescent="0.35">
      <c r="A5" s="52"/>
      <c r="B5" s="52" t="s">
        <v>143</v>
      </c>
      <c r="C5" s="53">
        <v>2170.9499999999998</v>
      </c>
      <c r="D5" s="54">
        <f t="shared" si="0"/>
        <v>2626.8494999999998</v>
      </c>
    </row>
    <row r="6" spans="1:4" x14ac:dyDescent="0.35">
      <c r="A6" s="52"/>
      <c r="B6" s="52" t="s">
        <v>144</v>
      </c>
      <c r="C6" s="53">
        <v>32032</v>
      </c>
      <c r="D6" s="54">
        <f t="shared" si="0"/>
        <v>38758.720000000001</v>
      </c>
    </row>
    <row r="7" spans="1:4" x14ac:dyDescent="0.35">
      <c r="A7" s="52"/>
      <c r="B7" s="52" t="s">
        <v>145</v>
      </c>
      <c r="C7" s="53">
        <v>144613.5</v>
      </c>
      <c r="D7" s="54">
        <f t="shared" si="0"/>
        <v>174982.33499999999</v>
      </c>
    </row>
    <row r="8" spans="1:4" x14ac:dyDescent="0.35">
      <c r="A8" s="52"/>
      <c r="B8" s="52" t="s">
        <v>146</v>
      </c>
      <c r="C8" s="53">
        <v>1241.73</v>
      </c>
      <c r="D8" s="54">
        <f t="shared" si="0"/>
        <v>1502.4933000000001</v>
      </c>
    </row>
    <row r="9" spans="1:4" x14ac:dyDescent="0.35">
      <c r="A9" s="52"/>
      <c r="B9" s="52" t="s">
        <v>147</v>
      </c>
      <c r="C9" s="53">
        <v>1506.06</v>
      </c>
      <c r="D9" s="54">
        <f t="shared" si="0"/>
        <v>1822.3326</v>
      </c>
    </row>
    <row r="10" spans="1:4" x14ac:dyDescent="0.35">
      <c r="A10" s="52"/>
      <c r="B10" s="52" t="s">
        <v>148</v>
      </c>
      <c r="C10" s="53">
        <v>125238.44</v>
      </c>
      <c r="D10" s="54">
        <f t="shared" si="0"/>
        <v>151538.51240000001</v>
      </c>
    </row>
    <row r="11" spans="1:4" x14ac:dyDescent="0.35">
      <c r="A11" s="52"/>
      <c r="B11" s="52" t="s">
        <v>149</v>
      </c>
      <c r="C11" s="53">
        <v>26280</v>
      </c>
      <c r="D11" s="54">
        <f t="shared" si="0"/>
        <v>31798.799999999999</v>
      </c>
    </row>
    <row r="12" spans="1:4" x14ac:dyDescent="0.35">
      <c r="A12" s="52"/>
      <c r="B12" s="52" t="s">
        <v>150</v>
      </c>
      <c r="C12" s="53">
        <v>133152</v>
      </c>
      <c r="D12" s="54">
        <f t="shared" si="0"/>
        <v>161113.91999999998</v>
      </c>
    </row>
    <row r="13" spans="1:4" x14ac:dyDescent="0.35">
      <c r="A13" s="52"/>
      <c r="B13" s="52" t="s">
        <v>151</v>
      </c>
      <c r="C13" s="53">
        <v>44130.5</v>
      </c>
      <c r="D13" s="54">
        <f t="shared" si="0"/>
        <v>53397.904999999999</v>
      </c>
    </row>
    <row r="14" spans="1:4" s="51" customFormat="1" x14ac:dyDescent="0.35">
      <c r="A14" s="49" t="s">
        <v>152</v>
      </c>
      <c r="B14" s="49"/>
      <c r="C14" s="56">
        <f>SUM(C4:C13)</f>
        <v>538365.18000000005</v>
      </c>
      <c r="D14" s="56">
        <f>SUM(D4:D13)</f>
        <v>651421.86780000001</v>
      </c>
    </row>
    <row r="15" spans="1:4" x14ac:dyDescent="0.35">
      <c r="A15" s="52" t="s">
        <v>127</v>
      </c>
      <c r="B15" s="52" t="s">
        <v>125</v>
      </c>
      <c r="C15" s="53">
        <v>1500</v>
      </c>
      <c r="D15" s="54">
        <f t="shared" si="0"/>
        <v>1815</v>
      </c>
    </row>
    <row r="16" spans="1:4" x14ac:dyDescent="0.35">
      <c r="A16" s="52"/>
      <c r="B16" s="52" t="s">
        <v>41</v>
      </c>
      <c r="C16" s="53">
        <v>17506.559999999998</v>
      </c>
      <c r="D16" s="54">
        <f t="shared" si="0"/>
        <v>21182.937599999997</v>
      </c>
    </row>
    <row r="17" spans="1:4" x14ac:dyDescent="0.35">
      <c r="A17" s="52"/>
      <c r="B17" s="52" t="s">
        <v>153</v>
      </c>
      <c r="C17" s="53">
        <v>6852</v>
      </c>
      <c r="D17" s="54">
        <f t="shared" si="0"/>
        <v>8290.92</v>
      </c>
    </row>
    <row r="18" spans="1:4" x14ac:dyDescent="0.35">
      <c r="A18" s="52"/>
      <c r="B18" s="52" t="s">
        <v>130</v>
      </c>
      <c r="C18" s="53">
        <v>13284</v>
      </c>
      <c r="D18" s="54">
        <f t="shared" si="0"/>
        <v>16073.64</v>
      </c>
    </row>
    <row r="19" spans="1:4" x14ac:dyDescent="0.35">
      <c r="A19" s="52"/>
      <c r="B19" s="52" t="s">
        <v>154</v>
      </c>
      <c r="C19" s="53">
        <v>11500</v>
      </c>
      <c r="D19" s="54">
        <f t="shared" si="0"/>
        <v>13915</v>
      </c>
    </row>
    <row r="20" spans="1:4" x14ac:dyDescent="0.35">
      <c r="A20" s="52"/>
      <c r="B20" s="52" t="s">
        <v>155</v>
      </c>
      <c r="C20" s="53">
        <v>12570.01</v>
      </c>
      <c r="D20" s="54">
        <f t="shared" si="0"/>
        <v>15209.712100000001</v>
      </c>
    </row>
    <row r="21" spans="1:4" x14ac:dyDescent="0.35">
      <c r="A21" s="52"/>
      <c r="B21" s="52" t="s">
        <v>58</v>
      </c>
      <c r="C21" s="53">
        <v>82508.77</v>
      </c>
      <c r="D21" s="54">
        <f t="shared" si="0"/>
        <v>99835.611700000009</v>
      </c>
    </row>
    <row r="22" spans="1:4" x14ac:dyDescent="0.35">
      <c r="A22" s="52"/>
      <c r="B22" s="52" t="s">
        <v>92</v>
      </c>
      <c r="C22" s="53">
        <v>1350</v>
      </c>
      <c r="D22" s="54">
        <f t="shared" si="0"/>
        <v>1633.5</v>
      </c>
    </row>
    <row r="23" spans="1:4" x14ac:dyDescent="0.35">
      <c r="A23" s="52"/>
      <c r="B23" s="52" t="s">
        <v>156</v>
      </c>
      <c r="C23" s="53">
        <v>500</v>
      </c>
      <c r="D23" s="54">
        <f t="shared" si="0"/>
        <v>605</v>
      </c>
    </row>
    <row r="24" spans="1:4" x14ac:dyDescent="0.35">
      <c r="A24" s="52"/>
      <c r="B24" s="52" t="s">
        <v>59</v>
      </c>
      <c r="C24" s="53">
        <v>21000</v>
      </c>
      <c r="D24" s="54">
        <f t="shared" si="0"/>
        <v>25410</v>
      </c>
    </row>
    <row r="25" spans="1:4" x14ac:dyDescent="0.35">
      <c r="A25" s="52"/>
      <c r="B25" s="52" t="s">
        <v>8</v>
      </c>
      <c r="C25" s="53">
        <v>3300</v>
      </c>
      <c r="D25" s="54">
        <f t="shared" si="0"/>
        <v>3993</v>
      </c>
    </row>
    <row r="26" spans="1:4" x14ac:dyDescent="0.35">
      <c r="A26" s="52"/>
      <c r="B26" s="52" t="s">
        <v>45</v>
      </c>
      <c r="C26" s="53">
        <v>3345</v>
      </c>
      <c r="D26" s="54">
        <f t="shared" si="0"/>
        <v>4047.45</v>
      </c>
    </row>
    <row r="27" spans="1:4" x14ac:dyDescent="0.35">
      <c r="A27" s="52"/>
      <c r="B27" s="52" t="s">
        <v>157</v>
      </c>
      <c r="C27" s="53">
        <v>18000</v>
      </c>
      <c r="D27" s="54">
        <f t="shared" si="0"/>
        <v>21780</v>
      </c>
    </row>
    <row r="28" spans="1:4" x14ac:dyDescent="0.35">
      <c r="A28" s="52"/>
      <c r="B28" s="52" t="s">
        <v>158</v>
      </c>
      <c r="C28" s="53">
        <v>2000</v>
      </c>
      <c r="D28" s="54">
        <f t="shared" si="0"/>
        <v>2420</v>
      </c>
    </row>
    <row r="29" spans="1:4" x14ac:dyDescent="0.35">
      <c r="A29" s="52"/>
      <c r="B29" s="52" t="s">
        <v>128</v>
      </c>
      <c r="C29" s="53">
        <v>2500</v>
      </c>
      <c r="D29" s="54">
        <f t="shared" si="0"/>
        <v>3025</v>
      </c>
    </row>
    <row r="30" spans="1:4" x14ac:dyDescent="0.35">
      <c r="A30" s="52"/>
      <c r="B30" s="52" t="s">
        <v>159</v>
      </c>
      <c r="C30" s="53">
        <v>19000</v>
      </c>
      <c r="D30" s="54">
        <f t="shared" si="0"/>
        <v>22990</v>
      </c>
    </row>
    <row r="31" spans="1:4" x14ac:dyDescent="0.35">
      <c r="A31" s="52"/>
      <c r="B31" s="52" t="s">
        <v>160</v>
      </c>
      <c r="C31" s="53">
        <v>6000</v>
      </c>
      <c r="D31" s="54">
        <f t="shared" si="0"/>
        <v>7260</v>
      </c>
    </row>
    <row r="32" spans="1:4" x14ac:dyDescent="0.35">
      <c r="A32" s="52"/>
      <c r="B32" s="52" t="s">
        <v>161</v>
      </c>
      <c r="C32" s="53">
        <v>500</v>
      </c>
      <c r="D32" s="54">
        <f t="shared" si="0"/>
        <v>605</v>
      </c>
    </row>
    <row r="33" spans="1:4" x14ac:dyDescent="0.35">
      <c r="A33" s="52"/>
      <c r="B33" s="52" t="s">
        <v>162</v>
      </c>
      <c r="C33" s="53">
        <v>2500</v>
      </c>
      <c r="D33" s="54">
        <f t="shared" si="0"/>
        <v>3025</v>
      </c>
    </row>
    <row r="34" spans="1:4" x14ac:dyDescent="0.35">
      <c r="A34" s="52"/>
      <c r="B34" s="52" t="s">
        <v>60</v>
      </c>
      <c r="C34" s="53">
        <v>1500</v>
      </c>
      <c r="D34" s="54">
        <f t="shared" si="0"/>
        <v>1815</v>
      </c>
    </row>
    <row r="35" spans="1:4" x14ac:dyDescent="0.35">
      <c r="A35" s="52"/>
      <c r="B35" s="52" t="s">
        <v>61</v>
      </c>
      <c r="C35" s="53">
        <v>1100</v>
      </c>
      <c r="D35" s="54">
        <f t="shared" si="0"/>
        <v>1331</v>
      </c>
    </row>
    <row r="36" spans="1:4" x14ac:dyDescent="0.35">
      <c r="A36" s="52"/>
      <c r="B36" s="52" t="s">
        <v>62</v>
      </c>
      <c r="C36" s="53">
        <v>5852.71</v>
      </c>
      <c r="D36" s="54">
        <f t="shared" si="0"/>
        <v>7081.7790999999997</v>
      </c>
    </row>
    <row r="37" spans="1:4" x14ac:dyDescent="0.35">
      <c r="A37" s="52"/>
      <c r="B37" s="52" t="s">
        <v>63</v>
      </c>
      <c r="C37" s="53">
        <v>18891</v>
      </c>
      <c r="D37" s="54">
        <f t="shared" si="0"/>
        <v>22858.11</v>
      </c>
    </row>
    <row r="38" spans="1:4" x14ac:dyDescent="0.35">
      <c r="A38" s="52"/>
      <c r="B38" s="52" t="s">
        <v>123</v>
      </c>
      <c r="C38" s="53">
        <v>13308</v>
      </c>
      <c r="D38" s="54">
        <f t="shared" si="0"/>
        <v>16102.68</v>
      </c>
    </row>
    <row r="39" spans="1:4" x14ac:dyDescent="0.35">
      <c r="A39" s="52"/>
      <c r="B39" s="52" t="s">
        <v>163</v>
      </c>
      <c r="C39" s="53">
        <v>4000</v>
      </c>
      <c r="D39" s="54">
        <f t="shared" si="0"/>
        <v>4840</v>
      </c>
    </row>
    <row r="40" spans="1:4" x14ac:dyDescent="0.35">
      <c r="A40" s="52"/>
      <c r="B40" s="52" t="s">
        <v>164</v>
      </c>
      <c r="C40" s="53">
        <v>11070.5</v>
      </c>
      <c r="D40" s="54">
        <f t="shared" si="0"/>
        <v>13395.305</v>
      </c>
    </row>
    <row r="41" spans="1:4" x14ac:dyDescent="0.35">
      <c r="A41" s="52"/>
      <c r="B41" s="52" t="s">
        <v>16</v>
      </c>
      <c r="C41" s="53">
        <v>34715.979999999996</v>
      </c>
      <c r="D41" s="54">
        <f t="shared" si="0"/>
        <v>42006.335799999993</v>
      </c>
    </row>
    <row r="42" spans="1:4" x14ac:dyDescent="0.35">
      <c r="A42" s="52"/>
      <c r="B42" s="52" t="s">
        <v>7</v>
      </c>
      <c r="C42" s="53">
        <v>46241.990000000005</v>
      </c>
      <c r="D42" s="54">
        <f t="shared" si="0"/>
        <v>55952.807900000007</v>
      </c>
    </row>
    <row r="43" spans="1:4" x14ac:dyDescent="0.35">
      <c r="A43" s="52"/>
      <c r="B43" s="52" t="s">
        <v>165</v>
      </c>
      <c r="C43" s="53">
        <v>3749.9999999999995</v>
      </c>
      <c r="D43" s="54">
        <f t="shared" si="0"/>
        <v>4537.4999999999991</v>
      </c>
    </row>
    <row r="44" spans="1:4" x14ac:dyDescent="0.35">
      <c r="A44" s="52"/>
      <c r="B44" s="52" t="s">
        <v>64</v>
      </c>
      <c r="C44" s="53">
        <v>36990</v>
      </c>
      <c r="D44" s="54">
        <f t="shared" si="0"/>
        <v>44757.9</v>
      </c>
    </row>
    <row r="45" spans="1:4" x14ac:dyDescent="0.35">
      <c r="A45" s="52"/>
      <c r="B45" s="52" t="s">
        <v>65</v>
      </c>
      <c r="C45" s="53">
        <v>3600</v>
      </c>
      <c r="D45" s="54">
        <f t="shared" si="0"/>
        <v>4356</v>
      </c>
    </row>
    <row r="46" spans="1:4" x14ac:dyDescent="0.35">
      <c r="A46" s="52"/>
      <c r="B46" s="52" t="s">
        <v>166</v>
      </c>
      <c r="C46" s="53">
        <v>2600</v>
      </c>
      <c r="D46" s="54">
        <f t="shared" si="0"/>
        <v>3146</v>
      </c>
    </row>
    <row r="47" spans="1:4" x14ac:dyDescent="0.35">
      <c r="A47" s="52"/>
      <c r="B47" s="52" t="s">
        <v>167</v>
      </c>
      <c r="C47" s="53">
        <v>3400.0000000000005</v>
      </c>
      <c r="D47" s="54">
        <f t="shared" si="0"/>
        <v>4114</v>
      </c>
    </row>
    <row r="48" spans="1:4" x14ac:dyDescent="0.35">
      <c r="A48" s="52"/>
      <c r="B48" s="52" t="s">
        <v>129</v>
      </c>
      <c r="C48" s="53">
        <v>3562.5</v>
      </c>
      <c r="D48" s="54">
        <f t="shared" si="0"/>
        <v>4310.625</v>
      </c>
    </row>
    <row r="49" spans="1:4" x14ac:dyDescent="0.35">
      <c r="A49" s="52"/>
      <c r="B49" s="52" t="s">
        <v>66</v>
      </c>
      <c r="C49" s="53">
        <v>527078.34</v>
      </c>
      <c r="D49" s="54">
        <f t="shared" si="0"/>
        <v>637764.79139999999</v>
      </c>
    </row>
    <row r="50" spans="1:4" x14ac:dyDescent="0.35">
      <c r="A50" s="52"/>
      <c r="B50" s="52" t="s">
        <v>168</v>
      </c>
      <c r="C50" s="53">
        <v>2559.6999999999998</v>
      </c>
      <c r="D50" s="54">
        <f t="shared" si="0"/>
        <v>3097.2369999999996</v>
      </c>
    </row>
    <row r="51" spans="1:4" x14ac:dyDescent="0.35">
      <c r="A51" s="52"/>
      <c r="B51" s="52" t="s">
        <v>169</v>
      </c>
      <c r="C51" s="53">
        <v>3000</v>
      </c>
      <c r="D51" s="54">
        <f t="shared" si="0"/>
        <v>3630</v>
      </c>
    </row>
    <row r="52" spans="1:4" x14ac:dyDescent="0.35">
      <c r="A52" s="52"/>
      <c r="B52" s="52" t="s">
        <v>133</v>
      </c>
      <c r="C52" s="53">
        <v>299.17</v>
      </c>
      <c r="D52" s="54">
        <f t="shared" si="0"/>
        <v>361.9957</v>
      </c>
    </row>
    <row r="53" spans="1:4" x14ac:dyDescent="0.35">
      <c r="A53" s="52"/>
      <c r="B53" s="52" t="s">
        <v>67</v>
      </c>
      <c r="C53" s="53">
        <v>17092.3</v>
      </c>
      <c r="D53" s="54">
        <f t="shared" si="0"/>
        <v>20681.682999999997</v>
      </c>
    </row>
    <row r="54" spans="1:4" x14ac:dyDescent="0.35">
      <c r="A54" s="52"/>
      <c r="B54" s="52" t="s">
        <v>170</v>
      </c>
      <c r="C54" s="53">
        <v>2250</v>
      </c>
      <c r="D54" s="54">
        <f t="shared" si="0"/>
        <v>2722.5</v>
      </c>
    </row>
    <row r="55" spans="1:4" x14ac:dyDescent="0.35">
      <c r="A55" s="52"/>
      <c r="B55" s="52" t="s">
        <v>171</v>
      </c>
      <c r="C55" s="53">
        <v>8441</v>
      </c>
      <c r="D55" s="54">
        <f t="shared" si="0"/>
        <v>10213.61</v>
      </c>
    </row>
    <row r="56" spans="1:4" x14ac:dyDescent="0.35">
      <c r="A56" s="52"/>
      <c r="B56" s="52" t="s">
        <v>172</v>
      </c>
      <c r="C56" s="53">
        <v>5400</v>
      </c>
      <c r="D56" s="54">
        <f t="shared" si="0"/>
        <v>6534</v>
      </c>
    </row>
    <row r="57" spans="1:4" x14ac:dyDescent="0.35">
      <c r="A57" s="52"/>
      <c r="B57" s="52" t="s">
        <v>49</v>
      </c>
      <c r="C57" s="53">
        <v>17793.099999999999</v>
      </c>
      <c r="D57" s="54">
        <f t="shared" si="0"/>
        <v>21529.650999999998</v>
      </c>
    </row>
    <row r="58" spans="1:4" x14ac:dyDescent="0.35">
      <c r="A58" s="52"/>
      <c r="B58" s="52" t="s">
        <v>173</v>
      </c>
      <c r="C58" s="53">
        <v>2100</v>
      </c>
      <c r="D58" s="54">
        <f t="shared" si="0"/>
        <v>2541</v>
      </c>
    </row>
    <row r="59" spans="1:4" x14ac:dyDescent="0.35">
      <c r="A59" s="52"/>
      <c r="B59" s="52" t="s">
        <v>174</v>
      </c>
      <c r="C59" s="53">
        <v>25135.93</v>
      </c>
      <c r="D59" s="54">
        <f t="shared" si="0"/>
        <v>30414.475299999998</v>
      </c>
    </row>
    <row r="60" spans="1:4" x14ac:dyDescent="0.35">
      <c r="A60" s="52"/>
      <c r="B60" s="52" t="s">
        <v>175</v>
      </c>
      <c r="C60" s="53">
        <v>5300</v>
      </c>
      <c r="D60" s="54">
        <f t="shared" si="0"/>
        <v>6413</v>
      </c>
    </row>
    <row r="61" spans="1:4" x14ac:dyDescent="0.35">
      <c r="A61" s="52"/>
      <c r="B61" s="52" t="s">
        <v>176</v>
      </c>
      <c r="C61" s="53">
        <v>2000</v>
      </c>
      <c r="D61" s="54">
        <f t="shared" si="0"/>
        <v>2420</v>
      </c>
    </row>
    <row r="62" spans="1:4" x14ac:dyDescent="0.35">
      <c r="A62" s="52"/>
      <c r="B62" s="52" t="s">
        <v>132</v>
      </c>
      <c r="C62" s="53">
        <v>2625</v>
      </c>
      <c r="D62" s="54">
        <f t="shared" si="0"/>
        <v>3176.25</v>
      </c>
    </row>
    <row r="63" spans="1:4" x14ac:dyDescent="0.35">
      <c r="A63" s="52"/>
      <c r="B63" s="52" t="s">
        <v>177</v>
      </c>
      <c r="C63" s="53">
        <v>1500</v>
      </c>
      <c r="D63" s="54">
        <f t="shared" si="0"/>
        <v>1815</v>
      </c>
    </row>
    <row r="64" spans="1:4" x14ac:dyDescent="0.35">
      <c r="A64" s="52"/>
      <c r="B64" s="52" t="s">
        <v>134</v>
      </c>
      <c r="C64" s="53">
        <v>9416</v>
      </c>
      <c r="D64" s="54">
        <f t="shared" si="0"/>
        <v>11393.359999999999</v>
      </c>
    </row>
    <row r="65" spans="1:4" x14ac:dyDescent="0.35">
      <c r="A65" s="52"/>
      <c r="B65" s="52" t="s">
        <v>68</v>
      </c>
      <c r="C65" s="53">
        <v>1000</v>
      </c>
      <c r="D65" s="54">
        <f t="shared" si="0"/>
        <v>1210</v>
      </c>
    </row>
    <row r="66" spans="1:4" x14ac:dyDescent="0.35">
      <c r="A66" s="52"/>
      <c r="B66" s="52" t="s">
        <v>17</v>
      </c>
      <c r="C66" s="53">
        <v>3375</v>
      </c>
      <c r="D66" s="54">
        <f t="shared" si="0"/>
        <v>4083.75</v>
      </c>
    </row>
    <row r="67" spans="1:4" x14ac:dyDescent="0.35">
      <c r="A67" s="52"/>
      <c r="B67" s="52" t="s">
        <v>69</v>
      </c>
      <c r="C67" s="53">
        <v>59898.959999999985</v>
      </c>
      <c r="D67" s="54">
        <f t="shared" si="0"/>
        <v>72477.741599999979</v>
      </c>
    </row>
    <row r="68" spans="1:4" x14ac:dyDescent="0.35">
      <c r="A68" s="52"/>
      <c r="B68" s="52" t="s">
        <v>19</v>
      </c>
      <c r="C68" s="53">
        <v>4728.9199999999992</v>
      </c>
      <c r="D68" s="54">
        <f t="shared" si="0"/>
        <v>5721.993199999999</v>
      </c>
    </row>
    <row r="69" spans="1:4" x14ac:dyDescent="0.35">
      <c r="A69" s="52"/>
      <c r="B69" s="52" t="s">
        <v>70</v>
      </c>
      <c r="C69" s="53">
        <v>10400</v>
      </c>
      <c r="D69" s="54">
        <f t="shared" si="0"/>
        <v>12584</v>
      </c>
    </row>
    <row r="70" spans="1:4" x14ac:dyDescent="0.35">
      <c r="A70" s="52"/>
      <c r="B70" s="52" t="s">
        <v>178</v>
      </c>
      <c r="C70" s="53">
        <v>1375</v>
      </c>
      <c r="D70" s="54">
        <f t="shared" ref="D70:D135" si="1">C70*1.21</f>
        <v>1663.75</v>
      </c>
    </row>
    <row r="71" spans="1:4" x14ac:dyDescent="0.35">
      <c r="A71" s="52"/>
      <c r="B71" s="52" t="s">
        <v>179</v>
      </c>
      <c r="C71" s="53">
        <v>2000</v>
      </c>
      <c r="D71" s="54">
        <f t="shared" si="1"/>
        <v>2420</v>
      </c>
    </row>
    <row r="72" spans="1:4" x14ac:dyDescent="0.35">
      <c r="A72" s="52"/>
      <c r="B72" s="52" t="s">
        <v>180</v>
      </c>
      <c r="C72" s="53">
        <v>15000</v>
      </c>
      <c r="D72" s="54">
        <f t="shared" si="1"/>
        <v>18150</v>
      </c>
    </row>
    <row r="73" spans="1:4" x14ac:dyDescent="0.35">
      <c r="A73" s="52"/>
      <c r="B73" s="52" t="s">
        <v>109</v>
      </c>
      <c r="C73" s="53">
        <v>500</v>
      </c>
      <c r="D73" s="54">
        <f t="shared" si="1"/>
        <v>605</v>
      </c>
    </row>
    <row r="74" spans="1:4" x14ac:dyDescent="0.35">
      <c r="A74" s="52"/>
      <c r="B74" s="52" t="s">
        <v>135</v>
      </c>
      <c r="C74" s="53">
        <v>9500</v>
      </c>
      <c r="D74" s="54">
        <f t="shared" si="1"/>
        <v>11495</v>
      </c>
    </row>
    <row r="75" spans="1:4" x14ac:dyDescent="0.35">
      <c r="A75" s="52"/>
      <c r="B75" s="52" t="s">
        <v>124</v>
      </c>
      <c r="C75" s="53">
        <v>16442.5</v>
      </c>
      <c r="D75" s="54">
        <f t="shared" si="1"/>
        <v>19895.424999999999</v>
      </c>
    </row>
    <row r="76" spans="1:4" x14ac:dyDescent="0.35">
      <c r="A76" s="52"/>
      <c r="B76" s="52" t="s">
        <v>181</v>
      </c>
      <c r="C76" s="53">
        <v>5000</v>
      </c>
      <c r="D76" s="54">
        <f t="shared" si="1"/>
        <v>6050</v>
      </c>
    </row>
    <row r="77" spans="1:4" x14ac:dyDescent="0.35">
      <c r="A77" s="52"/>
      <c r="B77" s="52" t="s">
        <v>182</v>
      </c>
      <c r="C77" s="53">
        <v>2985</v>
      </c>
      <c r="D77" s="54">
        <f t="shared" si="1"/>
        <v>3611.85</v>
      </c>
    </row>
    <row r="78" spans="1:4" x14ac:dyDescent="0.35">
      <c r="A78" s="52"/>
      <c r="B78" s="52" t="s">
        <v>183</v>
      </c>
      <c r="C78" s="53">
        <v>9000</v>
      </c>
      <c r="D78" s="54">
        <f t="shared" si="1"/>
        <v>10890</v>
      </c>
    </row>
    <row r="79" spans="1:4" x14ac:dyDescent="0.35">
      <c r="A79" s="52"/>
      <c r="B79" s="52" t="s">
        <v>184</v>
      </c>
      <c r="C79" s="53">
        <v>10000</v>
      </c>
      <c r="D79" s="54">
        <f t="shared" si="1"/>
        <v>12100</v>
      </c>
    </row>
    <row r="80" spans="1:4" x14ac:dyDescent="0.35">
      <c r="A80" s="52"/>
      <c r="B80" s="52" t="s">
        <v>185</v>
      </c>
      <c r="C80" s="53">
        <v>1000</v>
      </c>
      <c r="D80" s="54">
        <f t="shared" si="1"/>
        <v>1210</v>
      </c>
    </row>
    <row r="81" spans="1:4" x14ac:dyDescent="0.35">
      <c r="A81" s="52"/>
      <c r="B81" s="52" t="s">
        <v>186</v>
      </c>
      <c r="C81" s="53">
        <v>6000.01</v>
      </c>
      <c r="D81" s="54">
        <f t="shared" si="1"/>
        <v>7260.0120999999999</v>
      </c>
    </row>
    <row r="82" spans="1:4" x14ac:dyDescent="0.35">
      <c r="A82" s="52"/>
      <c r="B82" s="52" t="s">
        <v>71</v>
      </c>
      <c r="C82" s="53">
        <v>3490</v>
      </c>
      <c r="D82" s="54">
        <f t="shared" si="1"/>
        <v>4222.8999999999996</v>
      </c>
    </row>
    <row r="83" spans="1:4" x14ac:dyDescent="0.35">
      <c r="A83" s="52"/>
      <c r="B83" s="52" t="s">
        <v>72</v>
      </c>
      <c r="C83" s="53">
        <v>21235.1</v>
      </c>
      <c r="D83" s="54">
        <f t="shared" si="1"/>
        <v>25694.470999999998</v>
      </c>
    </row>
    <row r="84" spans="1:4" x14ac:dyDescent="0.35">
      <c r="A84" s="52"/>
      <c r="B84" s="52" t="s">
        <v>187</v>
      </c>
      <c r="C84" s="53">
        <v>13200</v>
      </c>
      <c r="D84" s="54">
        <f t="shared" si="1"/>
        <v>15972</v>
      </c>
    </row>
    <row r="85" spans="1:4" x14ac:dyDescent="0.35">
      <c r="A85" s="52"/>
      <c r="B85" s="52" t="s">
        <v>188</v>
      </c>
      <c r="C85" s="53">
        <v>5050</v>
      </c>
      <c r="D85" s="54">
        <f t="shared" si="1"/>
        <v>6110.5</v>
      </c>
    </row>
    <row r="86" spans="1:4" x14ac:dyDescent="0.35">
      <c r="A86" s="52"/>
      <c r="B86" s="52" t="s">
        <v>73</v>
      </c>
      <c r="C86" s="53">
        <v>57913.120000000003</v>
      </c>
      <c r="D86" s="54">
        <f t="shared" si="1"/>
        <v>70074.875199999995</v>
      </c>
    </row>
    <row r="87" spans="1:4" x14ac:dyDescent="0.35">
      <c r="A87" s="52"/>
      <c r="B87" s="52" t="s">
        <v>189</v>
      </c>
      <c r="C87" s="53">
        <v>29052.5</v>
      </c>
      <c r="D87" s="54">
        <f t="shared" si="1"/>
        <v>35153.525000000001</v>
      </c>
    </row>
    <row r="88" spans="1:4" x14ac:dyDescent="0.35">
      <c r="A88" s="52"/>
      <c r="B88" s="52" t="s">
        <v>190</v>
      </c>
      <c r="C88" s="53">
        <v>1000</v>
      </c>
      <c r="D88" s="54">
        <f t="shared" si="1"/>
        <v>1210</v>
      </c>
    </row>
    <row r="89" spans="1:4" x14ac:dyDescent="0.35">
      <c r="A89" s="52"/>
      <c r="B89" s="52" t="s">
        <v>191</v>
      </c>
      <c r="C89" s="53">
        <v>15015</v>
      </c>
      <c r="D89" s="54">
        <f t="shared" si="1"/>
        <v>18168.149999999998</v>
      </c>
    </row>
    <row r="90" spans="1:4" x14ac:dyDescent="0.35">
      <c r="A90" s="52"/>
      <c r="B90" s="52" t="s">
        <v>74</v>
      </c>
      <c r="C90" s="53">
        <v>1500</v>
      </c>
      <c r="D90" s="54">
        <f t="shared" si="1"/>
        <v>1815</v>
      </c>
    </row>
    <row r="91" spans="1:4" x14ac:dyDescent="0.35">
      <c r="A91" s="52"/>
      <c r="B91" s="52" t="s">
        <v>192</v>
      </c>
      <c r="C91" s="53">
        <v>107106.20000000001</v>
      </c>
      <c r="D91" s="54">
        <f t="shared" si="1"/>
        <v>129598.50200000001</v>
      </c>
    </row>
    <row r="92" spans="1:4" x14ac:dyDescent="0.35">
      <c r="A92" s="52"/>
      <c r="B92" s="52" t="s">
        <v>193</v>
      </c>
      <c r="C92" s="53">
        <v>14380</v>
      </c>
      <c r="D92" s="54">
        <f t="shared" si="1"/>
        <v>17399.8</v>
      </c>
    </row>
    <row r="93" spans="1:4" x14ac:dyDescent="0.35">
      <c r="A93" s="52"/>
      <c r="B93" s="52" t="s">
        <v>194</v>
      </c>
      <c r="C93" s="53">
        <v>3000</v>
      </c>
      <c r="D93" s="54">
        <f t="shared" si="1"/>
        <v>3630</v>
      </c>
    </row>
    <row r="94" spans="1:4" x14ac:dyDescent="0.35">
      <c r="A94" s="52"/>
      <c r="B94" s="52" t="s">
        <v>195</v>
      </c>
      <c r="C94" s="53">
        <v>250</v>
      </c>
      <c r="D94" s="54">
        <f t="shared" si="1"/>
        <v>302.5</v>
      </c>
    </row>
    <row r="95" spans="1:4" x14ac:dyDescent="0.35">
      <c r="A95" s="52"/>
      <c r="B95" s="52" t="s">
        <v>21</v>
      </c>
      <c r="C95" s="53">
        <v>9696.99</v>
      </c>
      <c r="D95" s="54">
        <f t="shared" si="1"/>
        <v>11733.357899999999</v>
      </c>
    </row>
    <row r="96" spans="1:4" x14ac:dyDescent="0.35">
      <c r="A96" s="52"/>
      <c r="B96" s="52" t="s">
        <v>131</v>
      </c>
      <c r="C96" s="53">
        <v>667.5</v>
      </c>
      <c r="D96" s="54">
        <f t="shared" si="1"/>
        <v>807.67499999999995</v>
      </c>
    </row>
    <row r="97" spans="1:4" x14ac:dyDescent="0.35">
      <c r="A97" s="52"/>
      <c r="B97" s="52" t="s">
        <v>51</v>
      </c>
      <c r="C97" s="53">
        <v>1990.2</v>
      </c>
      <c r="D97" s="54">
        <f t="shared" si="1"/>
        <v>2408.1419999999998</v>
      </c>
    </row>
    <row r="98" spans="1:4" x14ac:dyDescent="0.35">
      <c r="A98" s="52"/>
      <c r="B98" s="52" t="s">
        <v>196</v>
      </c>
      <c r="C98" s="53">
        <v>9500</v>
      </c>
      <c r="D98" s="54">
        <f t="shared" si="1"/>
        <v>11495</v>
      </c>
    </row>
    <row r="99" spans="1:4" x14ac:dyDescent="0.35">
      <c r="A99" s="52"/>
      <c r="B99" s="52" t="s">
        <v>75</v>
      </c>
      <c r="C99" s="53">
        <v>5978.62</v>
      </c>
      <c r="D99" s="54">
        <f t="shared" si="1"/>
        <v>7234.1301999999996</v>
      </c>
    </row>
    <row r="100" spans="1:4" x14ac:dyDescent="0.35">
      <c r="A100" s="52"/>
      <c r="B100" s="52" t="s">
        <v>197</v>
      </c>
      <c r="C100" s="53">
        <v>500</v>
      </c>
      <c r="D100" s="54">
        <f t="shared" si="1"/>
        <v>605</v>
      </c>
    </row>
    <row r="101" spans="1:4" s="51" customFormat="1" x14ac:dyDescent="0.35">
      <c r="A101" s="49" t="s">
        <v>198</v>
      </c>
      <c r="B101" s="49"/>
      <c r="C101" s="56">
        <f>SUM(C15:C100)</f>
        <v>1507020.1800000002</v>
      </c>
      <c r="D101" s="56">
        <f>SUM(D15:D100)</f>
        <v>1823494.4177999999</v>
      </c>
    </row>
    <row r="102" spans="1:4" x14ac:dyDescent="0.35">
      <c r="A102" s="52" t="s">
        <v>6</v>
      </c>
      <c r="B102" s="52" t="s">
        <v>22</v>
      </c>
      <c r="C102" s="53">
        <v>49005.969999999965</v>
      </c>
      <c r="D102" s="54">
        <f t="shared" si="1"/>
        <v>59297.223699999959</v>
      </c>
    </row>
    <row r="103" spans="1:4" x14ac:dyDescent="0.35">
      <c r="A103" s="52"/>
      <c r="B103" s="52" t="s">
        <v>16</v>
      </c>
      <c r="C103" s="53">
        <v>79451.700000000012</v>
      </c>
      <c r="D103" s="54">
        <f t="shared" si="1"/>
        <v>96136.557000000015</v>
      </c>
    </row>
    <row r="104" spans="1:4" x14ac:dyDescent="0.35">
      <c r="A104" s="52"/>
      <c r="B104" s="52" t="s">
        <v>7</v>
      </c>
      <c r="C104" s="53">
        <v>93118.47000000003</v>
      </c>
      <c r="D104" s="54">
        <f t="shared" si="1"/>
        <v>112673.34870000003</v>
      </c>
    </row>
    <row r="105" spans="1:4" x14ac:dyDescent="0.35">
      <c r="A105" s="52"/>
      <c r="B105" s="52" t="s">
        <v>34</v>
      </c>
      <c r="C105" s="53">
        <v>41519.649999999994</v>
      </c>
      <c r="D105" s="54">
        <f t="shared" si="1"/>
        <v>50238.776499999993</v>
      </c>
    </row>
    <row r="106" spans="1:4" s="51" customFormat="1" x14ac:dyDescent="0.35">
      <c r="A106" s="49" t="s">
        <v>199</v>
      </c>
      <c r="B106" s="49"/>
      <c r="C106" s="56">
        <f>SUM(C102:C105)</f>
        <v>263095.79000000004</v>
      </c>
      <c r="D106" s="56">
        <f>SUM(D102:D105)</f>
        <v>318345.90589999995</v>
      </c>
    </row>
    <row r="107" spans="1:4" x14ac:dyDescent="0.35">
      <c r="A107" s="52" t="s">
        <v>13</v>
      </c>
      <c r="B107" s="52" t="s">
        <v>48</v>
      </c>
      <c r="C107" s="53">
        <v>19779.169999999995</v>
      </c>
      <c r="D107" s="54">
        <f t="shared" si="1"/>
        <v>23932.795699999991</v>
      </c>
    </row>
    <row r="108" spans="1:4" x14ac:dyDescent="0.35">
      <c r="A108" s="52"/>
      <c r="B108" s="52" t="s">
        <v>43</v>
      </c>
      <c r="C108" s="53">
        <v>3077.4300000000026</v>
      </c>
      <c r="D108" s="54">
        <f t="shared" si="1"/>
        <v>3723.6903000000029</v>
      </c>
    </row>
    <row r="109" spans="1:4" x14ac:dyDescent="0.35">
      <c r="A109" s="52"/>
      <c r="B109" s="52" t="s">
        <v>39</v>
      </c>
      <c r="C109" s="53">
        <v>10622.949999999995</v>
      </c>
      <c r="D109" s="54">
        <f t="shared" si="1"/>
        <v>12853.769499999993</v>
      </c>
    </row>
    <row r="110" spans="1:4" x14ac:dyDescent="0.35">
      <c r="A110" s="52"/>
      <c r="B110" s="52" t="s">
        <v>42</v>
      </c>
      <c r="C110" s="53">
        <v>2393.2799999999997</v>
      </c>
      <c r="D110" s="54">
        <f t="shared" si="1"/>
        <v>2895.8687999999997</v>
      </c>
    </row>
    <row r="111" spans="1:4" x14ac:dyDescent="0.35">
      <c r="A111" s="52"/>
      <c r="B111" s="52" t="s">
        <v>44</v>
      </c>
      <c r="C111" s="53">
        <v>6821.2100000000037</v>
      </c>
      <c r="D111" s="54">
        <f t="shared" si="1"/>
        <v>8253.6641000000036</v>
      </c>
    </row>
    <row r="112" spans="1:4" x14ac:dyDescent="0.35">
      <c r="A112" s="52"/>
      <c r="B112" s="52" t="s">
        <v>38</v>
      </c>
      <c r="C112" s="53">
        <v>19305.159999999989</v>
      </c>
      <c r="D112" s="54">
        <f t="shared" si="1"/>
        <v>23359.243599999987</v>
      </c>
    </row>
    <row r="113" spans="1:4" x14ac:dyDescent="0.35">
      <c r="A113" s="52"/>
      <c r="B113" s="52" t="s">
        <v>40</v>
      </c>
      <c r="C113" s="53">
        <v>1233.1900000000003</v>
      </c>
      <c r="D113" s="54">
        <f t="shared" si="1"/>
        <v>1492.1599000000003</v>
      </c>
    </row>
    <row r="114" spans="1:4" x14ac:dyDescent="0.35">
      <c r="A114" s="52"/>
      <c r="B114" s="52" t="s">
        <v>89</v>
      </c>
      <c r="C114" s="53">
        <v>4820.0199999999977</v>
      </c>
      <c r="D114" s="54">
        <f t="shared" si="1"/>
        <v>5832.2241999999969</v>
      </c>
    </row>
    <row r="115" spans="1:4" x14ac:dyDescent="0.35">
      <c r="A115" s="52"/>
      <c r="B115" s="52" t="s">
        <v>90</v>
      </c>
      <c r="C115" s="53">
        <v>2323.3599999999997</v>
      </c>
      <c r="D115" s="54">
        <f t="shared" si="1"/>
        <v>2811.2655999999997</v>
      </c>
    </row>
    <row r="116" spans="1:4" s="51" customFormat="1" x14ac:dyDescent="0.35">
      <c r="A116" s="49" t="s">
        <v>200</v>
      </c>
      <c r="B116" s="49"/>
      <c r="C116" s="56">
        <f>SUM(C107:C115)</f>
        <v>70375.76999999999</v>
      </c>
      <c r="D116" s="56">
        <f>SUM(D107:D115)</f>
        <v>85154.681699999972</v>
      </c>
    </row>
    <row r="117" spans="1:4" x14ac:dyDescent="0.35">
      <c r="A117" s="52" t="s">
        <v>10</v>
      </c>
      <c r="B117" s="52" t="s">
        <v>91</v>
      </c>
      <c r="C117" s="53">
        <v>10886.399999999996</v>
      </c>
      <c r="D117" s="54">
        <f t="shared" si="1"/>
        <v>13172.543999999994</v>
      </c>
    </row>
    <row r="118" spans="1:4" x14ac:dyDescent="0.35">
      <c r="A118" s="52"/>
      <c r="B118" s="52" t="s">
        <v>92</v>
      </c>
      <c r="C118" s="53">
        <v>8147.0999999999995</v>
      </c>
      <c r="D118" s="54">
        <f t="shared" si="1"/>
        <v>9857.9909999999982</v>
      </c>
    </row>
    <row r="119" spans="1:4" x14ac:dyDescent="0.35">
      <c r="A119" s="52"/>
      <c r="B119" s="52" t="s">
        <v>201</v>
      </c>
      <c r="C119" s="53">
        <v>2275.1999999999998</v>
      </c>
      <c r="D119" s="54">
        <f t="shared" si="1"/>
        <v>2752.9919999999997</v>
      </c>
    </row>
    <row r="120" spans="1:4" x14ac:dyDescent="0.35">
      <c r="A120" s="52"/>
      <c r="B120" s="52" t="s">
        <v>202</v>
      </c>
      <c r="C120" s="53">
        <v>3456</v>
      </c>
      <c r="D120" s="54">
        <f t="shared" si="1"/>
        <v>4181.76</v>
      </c>
    </row>
    <row r="121" spans="1:4" x14ac:dyDescent="0.35">
      <c r="A121" s="52"/>
      <c r="B121" s="52" t="s">
        <v>50</v>
      </c>
      <c r="C121" s="53">
        <v>2232</v>
      </c>
      <c r="D121" s="54">
        <f t="shared" si="1"/>
        <v>2700.72</v>
      </c>
    </row>
    <row r="122" spans="1:4" x14ac:dyDescent="0.35">
      <c r="A122" s="52"/>
      <c r="B122" s="52" t="s">
        <v>203</v>
      </c>
      <c r="C122" s="53">
        <v>763.2</v>
      </c>
      <c r="D122" s="54">
        <f t="shared" si="1"/>
        <v>923.47199999999998</v>
      </c>
    </row>
    <row r="123" spans="1:4" x14ac:dyDescent="0.35">
      <c r="A123" s="52"/>
      <c r="B123" s="52" t="s">
        <v>93</v>
      </c>
      <c r="C123" s="53">
        <v>6600.2999999999993</v>
      </c>
      <c r="D123" s="54">
        <f t="shared" si="1"/>
        <v>7986.3629999999985</v>
      </c>
    </row>
    <row r="124" spans="1:4" x14ac:dyDescent="0.35">
      <c r="A124" s="52"/>
      <c r="B124" s="52" t="s">
        <v>204</v>
      </c>
      <c r="C124" s="53">
        <v>4485</v>
      </c>
      <c r="D124" s="54">
        <f t="shared" si="1"/>
        <v>5426.8499999999995</v>
      </c>
    </row>
    <row r="125" spans="1:4" x14ac:dyDescent="0.35">
      <c r="A125" s="52"/>
      <c r="B125" s="52" t="s">
        <v>94</v>
      </c>
      <c r="C125" s="53">
        <v>115.2</v>
      </c>
      <c r="D125" s="54">
        <f t="shared" si="1"/>
        <v>139.392</v>
      </c>
    </row>
    <row r="126" spans="1:4" x14ac:dyDescent="0.35">
      <c r="A126" s="52"/>
      <c r="B126" s="52" t="s">
        <v>95</v>
      </c>
      <c r="C126" s="53">
        <v>819.42</v>
      </c>
      <c r="D126" s="54">
        <f t="shared" si="1"/>
        <v>991.49819999999988</v>
      </c>
    </row>
    <row r="127" spans="1:4" x14ac:dyDescent="0.35">
      <c r="A127" s="52"/>
      <c r="B127" s="52" t="s">
        <v>96</v>
      </c>
      <c r="C127" s="53">
        <v>2065.4</v>
      </c>
      <c r="D127" s="54">
        <f t="shared" si="1"/>
        <v>2499.134</v>
      </c>
    </row>
    <row r="128" spans="1:4" x14ac:dyDescent="0.35">
      <c r="A128" s="52"/>
      <c r="B128" s="52" t="s">
        <v>97</v>
      </c>
      <c r="C128" s="53">
        <v>5594.4</v>
      </c>
      <c r="D128" s="54">
        <f t="shared" si="1"/>
        <v>6769.2239999999993</v>
      </c>
    </row>
    <row r="129" spans="1:4" x14ac:dyDescent="0.35">
      <c r="A129" s="52"/>
      <c r="B129" s="52" t="s">
        <v>98</v>
      </c>
      <c r="C129" s="53">
        <v>2110.3000000000002</v>
      </c>
      <c r="D129" s="54">
        <f t="shared" si="1"/>
        <v>2553.4630000000002</v>
      </c>
    </row>
    <row r="130" spans="1:4" x14ac:dyDescent="0.35">
      <c r="A130" s="52"/>
      <c r="B130" s="52" t="s">
        <v>99</v>
      </c>
      <c r="C130" s="53">
        <v>1369.45</v>
      </c>
      <c r="D130" s="54">
        <f t="shared" si="1"/>
        <v>1657.0345</v>
      </c>
    </row>
    <row r="131" spans="1:4" x14ac:dyDescent="0.35">
      <c r="A131" s="52"/>
      <c r="B131" s="52" t="s">
        <v>100</v>
      </c>
      <c r="C131" s="53">
        <v>1144.95</v>
      </c>
      <c r="D131" s="54">
        <f t="shared" si="1"/>
        <v>1385.3895</v>
      </c>
    </row>
    <row r="132" spans="1:4" x14ac:dyDescent="0.35">
      <c r="A132" s="52"/>
      <c r="B132" s="52" t="s">
        <v>101</v>
      </c>
      <c r="C132" s="53">
        <v>2246.4</v>
      </c>
      <c r="D132" s="54">
        <f t="shared" si="1"/>
        <v>2718.1440000000002</v>
      </c>
    </row>
    <row r="133" spans="1:4" x14ac:dyDescent="0.35">
      <c r="A133" s="52"/>
      <c r="B133" s="52" t="s">
        <v>102</v>
      </c>
      <c r="C133" s="53">
        <v>8865.1999999999989</v>
      </c>
      <c r="D133" s="54">
        <f t="shared" si="1"/>
        <v>10726.891999999998</v>
      </c>
    </row>
    <row r="134" spans="1:4" x14ac:dyDescent="0.35">
      <c r="A134" s="52"/>
      <c r="B134" s="52" t="s">
        <v>103</v>
      </c>
      <c r="C134" s="53">
        <v>15447.160000000005</v>
      </c>
      <c r="D134" s="54">
        <f t="shared" si="1"/>
        <v>18691.063600000005</v>
      </c>
    </row>
    <row r="135" spans="1:4" x14ac:dyDescent="0.35">
      <c r="A135" s="52"/>
      <c r="B135" s="52" t="s">
        <v>205</v>
      </c>
      <c r="C135" s="53">
        <v>17510.400000000001</v>
      </c>
      <c r="D135" s="54">
        <f t="shared" si="1"/>
        <v>21187.584000000003</v>
      </c>
    </row>
    <row r="136" spans="1:4" x14ac:dyDescent="0.35">
      <c r="A136" s="52"/>
      <c r="B136" s="52" t="s">
        <v>170</v>
      </c>
      <c r="C136" s="53">
        <v>158.4</v>
      </c>
      <c r="D136" s="54">
        <f t="shared" ref="D136:D192" si="2">C136*1.21</f>
        <v>191.66399999999999</v>
      </c>
    </row>
    <row r="137" spans="1:4" x14ac:dyDescent="0.35">
      <c r="A137" s="52"/>
      <c r="B137" s="52" t="s">
        <v>84</v>
      </c>
      <c r="C137" s="53">
        <v>11269.9</v>
      </c>
      <c r="D137" s="54">
        <f t="shared" si="2"/>
        <v>13636.579</v>
      </c>
    </row>
    <row r="138" spans="1:4" x14ac:dyDescent="0.35">
      <c r="A138" s="52"/>
      <c r="B138" s="52" t="s">
        <v>104</v>
      </c>
      <c r="C138" s="53">
        <v>1257.2</v>
      </c>
      <c r="D138" s="54">
        <f t="shared" si="2"/>
        <v>1521.212</v>
      </c>
    </row>
    <row r="139" spans="1:4" x14ac:dyDescent="0.35">
      <c r="A139" s="52"/>
      <c r="B139" s="52" t="s">
        <v>105</v>
      </c>
      <c r="C139" s="53">
        <v>9429</v>
      </c>
      <c r="D139" s="54">
        <f t="shared" si="2"/>
        <v>11409.09</v>
      </c>
    </row>
    <row r="140" spans="1:4" x14ac:dyDescent="0.35">
      <c r="A140" s="52"/>
      <c r="B140" s="52" t="s">
        <v>106</v>
      </c>
      <c r="C140" s="53">
        <v>32664.960000000006</v>
      </c>
      <c r="D140" s="54">
        <f t="shared" si="2"/>
        <v>39524.601600000009</v>
      </c>
    </row>
    <row r="141" spans="1:4" x14ac:dyDescent="0.35">
      <c r="A141" s="52"/>
      <c r="B141" s="52" t="s">
        <v>54</v>
      </c>
      <c r="C141" s="53">
        <v>39121.919999999991</v>
      </c>
      <c r="D141" s="54">
        <f t="shared" si="2"/>
        <v>47337.523199999989</v>
      </c>
    </row>
    <row r="142" spans="1:4" x14ac:dyDescent="0.35">
      <c r="A142" s="52"/>
      <c r="B142" s="52" t="s">
        <v>206</v>
      </c>
      <c r="C142" s="53">
        <v>2995.2</v>
      </c>
      <c r="D142" s="54">
        <f t="shared" si="2"/>
        <v>3624.1919999999996</v>
      </c>
    </row>
    <row r="143" spans="1:4" x14ac:dyDescent="0.35">
      <c r="A143" s="52"/>
      <c r="B143" s="52" t="s">
        <v>107</v>
      </c>
      <c r="C143" s="53">
        <v>748.8</v>
      </c>
      <c r="D143" s="54">
        <f t="shared" si="2"/>
        <v>906.04799999999989</v>
      </c>
    </row>
    <row r="144" spans="1:4" x14ac:dyDescent="0.35">
      <c r="A144" s="52"/>
      <c r="B144" s="52" t="s">
        <v>207</v>
      </c>
      <c r="C144" s="53">
        <v>5000</v>
      </c>
      <c r="D144" s="54">
        <f t="shared" si="2"/>
        <v>6050</v>
      </c>
    </row>
    <row r="145" spans="1:4" x14ac:dyDescent="0.35">
      <c r="A145" s="52"/>
      <c r="B145" s="52" t="s">
        <v>108</v>
      </c>
      <c r="C145" s="53">
        <v>10860.179999999998</v>
      </c>
      <c r="D145" s="54">
        <f t="shared" si="2"/>
        <v>13140.817799999997</v>
      </c>
    </row>
    <row r="146" spans="1:4" x14ac:dyDescent="0.35">
      <c r="A146" s="52"/>
      <c r="B146" s="52" t="s">
        <v>136</v>
      </c>
      <c r="C146" s="53">
        <v>1929.6</v>
      </c>
      <c r="D146" s="54">
        <f t="shared" si="2"/>
        <v>2334.8159999999998</v>
      </c>
    </row>
    <row r="147" spans="1:4" x14ac:dyDescent="0.35">
      <c r="A147" s="52"/>
      <c r="B147" s="52" t="s">
        <v>109</v>
      </c>
      <c r="C147" s="53">
        <v>5067.54</v>
      </c>
      <c r="D147" s="54">
        <f t="shared" si="2"/>
        <v>6131.7233999999999</v>
      </c>
    </row>
    <row r="148" spans="1:4" x14ac:dyDescent="0.35">
      <c r="A148" s="52"/>
      <c r="B148" s="52" t="s">
        <v>110</v>
      </c>
      <c r="C148" s="53">
        <v>6529.1</v>
      </c>
      <c r="D148" s="54">
        <f t="shared" si="2"/>
        <v>7900.2110000000002</v>
      </c>
    </row>
    <row r="149" spans="1:4" x14ac:dyDescent="0.35">
      <c r="A149" s="52"/>
      <c r="B149" s="52" t="s">
        <v>111</v>
      </c>
      <c r="C149" s="53">
        <v>8261.6</v>
      </c>
      <c r="D149" s="54">
        <f t="shared" si="2"/>
        <v>9996.5360000000001</v>
      </c>
    </row>
    <row r="150" spans="1:4" x14ac:dyDescent="0.35">
      <c r="A150" s="52"/>
      <c r="B150" s="52" t="s">
        <v>112</v>
      </c>
      <c r="C150" s="53">
        <v>446.4</v>
      </c>
      <c r="D150" s="54">
        <f t="shared" si="2"/>
        <v>540.14400000000001</v>
      </c>
    </row>
    <row r="151" spans="1:4" x14ac:dyDescent="0.35">
      <c r="A151" s="52"/>
      <c r="B151" s="52" t="s">
        <v>113</v>
      </c>
      <c r="C151" s="53">
        <v>10367.999999999996</v>
      </c>
      <c r="D151" s="54">
        <f t="shared" si="2"/>
        <v>12545.279999999995</v>
      </c>
    </row>
    <row r="152" spans="1:4" x14ac:dyDescent="0.35">
      <c r="A152" s="52"/>
      <c r="B152" s="52" t="s">
        <v>137</v>
      </c>
      <c r="C152" s="53">
        <v>1728</v>
      </c>
      <c r="D152" s="54">
        <f t="shared" si="2"/>
        <v>2090.88</v>
      </c>
    </row>
    <row r="153" spans="1:4" x14ac:dyDescent="0.35">
      <c r="A153" s="52"/>
      <c r="B153" s="52" t="s">
        <v>114</v>
      </c>
      <c r="C153" s="53">
        <v>2671.54</v>
      </c>
      <c r="D153" s="54">
        <f t="shared" si="2"/>
        <v>3232.5634</v>
      </c>
    </row>
    <row r="154" spans="1:4" x14ac:dyDescent="0.35">
      <c r="A154" s="52"/>
      <c r="B154" s="52" t="s">
        <v>86</v>
      </c>
      <c r="C154" s="53">
        <v>3456</v>
      </c>
      <c r="D154" s="54">
        <f t="shared" si="2"/>
        <v>4181.76</v>
      </c>
    </row>
    <row r="155" spans="1:4" x14ac:dyDescent="0.35">
      <c r="A155" s="52"/>
      <c r="B155" s="52" t="s">
        <v>115</v>
      </c>
      <c r="C155" s="53">
        <v>2514.4</v>
      </c>
      <c r="D155" s="54">
        <f t="shared" si="2"/>
        <v>3042.424</v>
      </c>
    </row>
    <row r="156" spans="1:4" x14ac:dyDescent="0.35">
      <c r="A156" s="52"/>
      <c r="B156" s="52" t="s">
        <v>116</v>
      </c>
      <c r="C156" s="53">
        <v>1238.4000000000001</v>
      </c>
      <c r="D156" s="54">
        <f t="shared" si="2"/>
        <v>1498.4640000000002</v>
      </c>
    </row>
    <row r="157" spans="1:4" x14ac:dyDescent="0.35">
      <c r="A157" s="52"/>
      <c r="B157" s="52" t="s">
        <v>208</v>
      </c>
      <c r="C157" s="53">
        <v>7603.2</v>
      </c>
      <c r="D157" s="54">
        <f t="shared" si="2"/>
        <v>9199.8719999999994</v>
      </c>
    </row>
    <row r="158" spans="1:4" x14ac:dyDescent="0.35">
      <c r="A158" s="52"/>
      <c r="B158" s="52" t="s">
        <v>117</v>
      </c>
      <c r="C158" s="53">
        <v>784.7</v>
      </c>
      <c r="D158" s="54">
        <f t="shared" si="2"/>
        <v>949.48700000000008</v>
      </c>
    </row>
    <row r="159" spans="1:4" x14ac:dyDescent="0.35">
      <c r="A159" s="52"/>
      <c r="B159" s="52" t="s">
        <v>118</v>
      </c>
      <c r="C159" s="53">
        <v>1347</v>
      </c>
      <c r="D159" s="54">
        <f t="shared" si="2"/>
        <v>1629.87</v>
      </c>
    </row>
    <row r="160" spans="1:4" x14ac:dyDescent="0.35">
      <c r="A160" s="52"/>
      <c r="B160" s="52" t="s">
        <v>188</v>
      </c>
      <c r="C160" s="53">
        <v>85708.800000000003</v>
      </c>
      <c r="D160" s="54">
        <f t="shared" si="2"/>
        <v>103707.648</v>
      </c>
    </row>
    <row r="161" spans="1:4" x14ac:dyDescent="0.35">
      <c r="A161" s="52"/>
      <c r="B161" s="52" t="s">
        <v>119</v>
      </c>
      <c r="C161" s="53">
        <v>22680</v>
      </c>
      <c r="D161" s="54">
        <f t="shared" si="2"/>
        <v>27442.799999999999</v>
      </c>
    </row>
    <row r="162" spans="1:4" x14ac:dyDescent="0.35">
      <c r="A162" s="52"/>
      <c r="B162" s="52" t="s">
        <v>209</v>
      </c>
      <c r="C162" s="53">
        <v>5169.6000000000004</v>
      </c>
      <c r="D162" s="54">
        <f t="shared" si="2"/>
        <v>6255.2160000000003</v>
      </c>
    </row>
    <row r="163" spans="1:4" x14ac:dyDescent="0.35">
      <c r="A163" s="52"/>
      <c r="B163" s="52" t="s">
        <v>120</v>
      </c>
      <c r="C163" s="53">
        <v>6118.79</v>
      </c>
      <c r="D163" s="54">
        <f t="shared" si="2"/>
        <v>7403.7358999999997</v>
      </c>
    </row>
    <row r="164" spans="1:4" x14ac:dyDescent="0.35">
      <c r="A164" s="52"/>
      <c r="B164" s="52" t="s">
        <v>210</v>
      </c>
      <c r="C164" s="53">
        <v>3052.8</v>
      </c>
      <c r="D164" s="54">
        <f t="shared" si="2"/>
        <v>3693.8879999999999</v>
      </c>
    </row>
    <row r="165" spans="1:4" x14ac:dyDescent="0.35">
      <c r="A165" s="52"/>
      <c r="B165" s="52" t="s">
        <v>121</v>
      </c>
      <c r="C165" s="53">
        <v>8865.1999999999989</v>
      </c>
      <c r="D165" s="54">
        <f t="shared" si="2"/>
        <v>10726.891999999998</v>
      </c>
    </row>
    <row r="166" spans="1:4" x14ac:dyDescent="0.35">
      <c r="A166" s="52"/>
      <c r="B166" s="52" t="s">
        <v>122</v>
      </c>
      <c r="C166" s="53">
        <v>651.04999999999995</v>
      </c>
      <c r="D166" s="54">
        <f t="shared" si="2"/>
        <v>787.77049999999997</v>
      </c>
    </row>
    <row r="167" spans="1:4" x14ac:dyDescent="0.35">
      <c r="A167" s="52"/>
      <c r="B167" s="52" t="s">
        <v>211</v>
      </c>
      <c r="C167" s="53">
        <v>1584</v>
      </c>
      <c r="D167" s="54">
        <f t="shared" si="2"/>
        <v>1916.6399999999999</v>
      </c>
    </row>
    <row r="168" spans="1:4" s="51" customFormat="1" x14ac:dyDescent="0.35">
      <c r="A168" s="49" t="s">
        <v>212</v>
      </c>
      <c r="B168" s="49"/>
      <c r="C168" s="56">
        <f>SUM(C117:C167)</f>
        <v>397414.75999999995</v>
      </c>
      <c r="D168" s="56">
        <f>SUM(D117:D167)</f>
        <v>480871.85959999991</v>
      </c>
    </row>
    <row r="169" spans="1:4" x14ac:dyDescent="0.35">
      <c r="A169" s="52" t="s">
        <v>213</v>
      </c>
      <c r="B169" s="52" t="s">
        <v>55</v>
      </c>
      <c r="C169" s="53">
        <v>30096.010000000002</v>
      </c>
      <c r="D169" s="54">
        <f t="shared" si="2"/>
        <v>36416.172100000003</v>
      </c>
    </row>
    <row r="170" spans="1:4" x14ac:dyDescent="0.35">
      <c r="A170" s="52"/>
      <c r="B170" s="52" t="s">
        <v>52</v>
      </c>
      <c r="C170" s="53">
        <v>10540.8</v>
      </c>
      <c r="D170" s="54">
        <f t="shared" si="2"/>
        <v>12754.367999999999</v>
      </c>
    </row>
    <row r="171" spans="1:4" x14ac:dyDescent="0.35">
      <c r="A171" s="52"/>
      <c r="B171" s="52" t="s">
        <v>214</v>
      </c>
      <c r="C171" s="53">
        <v>76752</v>
      </c>
      <c r="D171" s="54">
        <f t="shared" si="2"/>
        <v>92869.92</v>
      </c>
    </row>
    <row r="172" spans="1:4" x14ac:dyDescent="0.35">
      <c r="A172" s="52"/>
      <c r="B172" s="52" t="s">
        <v>215</v>
      </c>
      <c r="C172" s="53">
        <v>14238.72</v>
      </c>
      <c r="D172" s="54">
        <f t="shared" si="2"/>
        <v>17228.851199999997</v>
      </c>
    </row>
    <row r="173" spans="1:4" x14ac:dyDescent="0.35">
      <c r="A173" s="52"/>
      <c r="B173" s="52" t="s">
        <v>53</v>
      </c>
      <c r="C173" s="53">
        <v>38332.800000000003</v>
      </c>
      <c r="D173" s="54">
        <f t="shared" si="2"/>
        <v>46382.688000000002</v>
      </c>
    </row>
    <row r="174" spans="1:4" x14ac:dyDescent="0.35">
      <c r="A174" s="52"/>
      <c r="B174" s="52" t="s">
        <v>216</v>
      </c>
      <c r="C174" s="53">
        <v>89856</v>
      </c>
      <c r="D174" s="54">
        <f t="shared" si="2"/>
        <v>108725.75999999999</v>
      </c>
    </row>
    <row r="175" spans="1:4" x14ac:dyDescent="0.35">
      <c r="A175" s="49" t="s">
        <v>217</v>
      </c>
      <c r="B175" s="52"/>
      <c r="C175" s="56">
        <f>SUM(C169:C174)</f>
        <v>259816.33000000002</v>
      </c>
      <c r="D175" s="56">
        <f>SUM(D169:D174)</f>
        <v>314377.75929999998</v>
      </c>
    </row>
    <row r="176" spans="1:4" x14ac:dyDescent="0.35">
      <c r="A176" s="52" t="s">
        <v>218</v>
      </c>
      <c r="B176" s="52" t="s">
        <v>41</v>
      </c>
      <c r="C176" s="53">
        <v>155045.66000000003</v>
      </c>
      <c r="D176" s="54">
        <f t="shared" si="2"/>
        <v>187605.24860000002</v>
      </c>
    </row>
    <row r="177" spans="1:4" x14ac:dyDescent="0.35">
      <c r="A177" s="52"/>
      <c r="B177" s="52" t="s">
        <v>76</v>
      </c>
      <c r="C177" s="53">
        <v>9224.6000000000022</v>
      </c>
      <c r="D177" s="54">
        <f t="shared" si="2"/>
        <v>11161.766000000001</v>
      </c>
    </row>
    <row r="178" spans="1:4" x14ac:dyDescent="0.35">
      <c r="A178" s="52"/>
      <c r="B178" s="52" t="s">
        <v>77</v>
      </c>
      <c r="C178" s="53">
        <v>9224.6</v>
      </c>
      <c r="D178" s="54">
        <f t="shared" si="2"/>
        <v>11161.766</v>
      </c>
    </row>
    <row r="179" spans="1:4" x14ac:dyDescent="0.35">
      <c r="A179" s="52"/>
      <c r="B179" s="52" t="s">
        <v>78</v>
      </c>
      <c r="C179" s="53">
        <v>13896.800000000001</v>
      </c>
      <c r="D179" s="54">
        <f t="shared" si="2"/>
        <v>16815.128000000001</v>
      </c>
    </row>
    <row r="180" spans="1:4" x14ac:dyDescent="0.35">
      <c r="A180" s="52"/>
      <c r="B180" s="52" t="s">
        <v>79</v>
      </c>
      <c r="C180" s="53">
        <v>63451.429999999978</v>
      </c>
      <c r="D180" s="54">
        <f t="shared" si="2"/>
        <v>76776.230299999967</v>
      </c>
    </row>
    <row r="181" spans="1:4" x14ac:dyDescent="0.35">
      <c r="A181" s="52"/>
      <c r="B181" s="52" t="s">
        <v>80</v>
      </c>
      <c r="C181" s="53">
        <v>9224.6</v>
      </c>
      <c r="D181" s="54">
        <f t="shared" si="2"/>
        <v>11161.766</v>
      </c>
    </row>
    <row r="182" spans="1:4" x14ac:dyDescent="0.35">
      <c r="A182" s="52"/>
      <c r="B182" s="52" t="s">
        <v>81</v>
      </c>
      <c r="C182" s="53">
        <v>61069.139999999985</v>
      </c>
      <c r="D182" s="54">
        <f t="shared" si="2"/>
        <v>73893.659399999975</v>
      </c>
    </row>
    <row r="183" spans="1:4" x14ac:dyDescent="0.35">
      <c r="A183" s="52"/>
      <c r="B183" s="52" t="s">
        <v>82</v>
      </c>
      <c r="C183" s="53">
        <v>106121.84</v>
      </c>
      <c r="D183" s="54">
        <f t="shared" si="2"/>
        <v>128407.4264</v>
      </c>
    </row>
    <row r="184" spans="1:4" x14ac:dyDescent="0.35">
      <c r="A184" s="52"/>
      <c r="B184" s="52" t="s">
        <v>83</v>
      </c>
      <c r="C184" s="53">
        <v>9224.6</v>
      </c>
      <c r="D184" s="54">
        <f t="shared" si="2"/>
        <v>11161.766</v>
      </c>
    </row>
    <row r="185" spans="1:4" x14ac:dyDescent="0.35">
      <c r="A185" s="52"/>
      <c r="B185" s="52" t="s">
        <v>85</v>
      </c>
      <c r="C185" s="53">
        <v>5750.4</v>
      </c>
      <c r="D185" s="54">
        <f t="shared" si="2"/>
        <v>6957.9839999999995</v>
      </c>
    </row>
    <row r="186" spans="1:4" x14ac:dyDescent="0.35">
      <c r="A186" s="52"/>
      <c r="B186" s="52" t="s">
        <v>219</v>
      </c>
      <c r="C186" s="53">
        <v>958.4</v>
      </c>
      <c r="D186" s="54">
        <f t="shared" si="2"/>
        <v>1159.664</v>
      </c>
    </row>
    <row r="187" spans="1:4" x14ac:dyDescent="0.35">
      <c r="A187" s="52"/>
      <c r="B187" s="52" t="s">
        <v>220</v>
      </c>
      <c r="C187" s="53">
        <v>512.16</v>
      </c>
      <c r="D187" s="54">
        <f t="shared" si="2"/>
        <v>619.71359999999993</v>
      </c>
    </row>
    <row r="188" spans="1:4" x14ac:dyDescent="0.35">
      <c r="A188" s="52"/>
      <c r="B188" s="52" t="s">
        <v>46</v>
      </c>
      <c r="C188" s="53">
        <v>17539.2</v>
      </c>
      <c r="D188" s="54">
        <f t="shared" si="2"/>
        <v>21222.432000000001</v>
      </c>
    </row>
    <row r="189" spans="1:4" x14ac:dyDescent="0.35">
      <c r="A189" s="52"/>
      <c r="B189" s="52" t="s">
        <v>87</v>
      </c>
      <c r="C189" s="53">
        <v>9224.6</v>
      </c>
      <c r="D189" s="54">
        <f t="shared" si="2"/>
        <v>11161.766</v>
      </c>
    </row>
    <row r="190" spans="1:4" x14ac:dyDescent="0.35">
      <c r="A190" s="52"/>
      <c r="B190" s="52" t="s">
        <v>88</v>
      </c>
      <c r="C190" s="53">
        <v>9224.6</v>
      </c>
      <c r="D190" s="54">
        <f t="shared" si="2"/>
        <v>11161.766</v>
      </c>
    </row>
    <row r="191" spans="1:4" x14ac:dyDescent="0.35">
      <c r="A191" s="49" t="s">
        <v>221</v>
      </c>
      <c r="B191" s="52"/>
      <c r="C191" s="56">
        <f>SUM(C176:C190)</f>
        <v>479692.63</v>
      </c>
      <c r="D191" s="56">
        <f>SUM(D176:D190)</f>
        <v>580428.08229999989</v>
      </c>
    </row>
    <row r="192" spans="1:4" s="51" customFormat="1" x14ac:dyDescent="0.35">
      <c r="A192" s="49" t="s">
        <v>222</v>
      </c>
      <c r="B192" s="49"/>
      <c r="C192" s="56">
        <v>3553870.8900000015</v>
      </c>
      <c r="D192" s="57">
        <f t="shared" si="2"/>
        <v>4300183.7769000018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HY110"/>
  <sheetViews>
    <sheetView topLeftCell="A13" workbookViewId="0">
      <selection activeCell="C13" sqref="C13"/>
    </sheetView>
  </sheetViews>
  <sheetFormatPr baseColWidth="10" defaultColWidth="11.453125" defaultRowHeight="12.5" x14ac:dyDescent="0.25"/>
  <cols>
    <col min="1" max="2" width="1.453125" style="1" customWidth="1"/>
    <col min="3" max="3" width="20.81640625" style="1" customWidth="1"/>
    <col min="4" max="4" width="41" style="1" bestFit="1" customWidth="1"/>
    <col min="5" max="5" width="13.453125" style="3" bestFit="1" customWidth="1"/>
    <col min="6" max="6" width="13.453125" style="1" bestFit="1" customWidth="1"/>
    <col min="7" max="7" width="12.08984375" style="1" customWidth="1"/>
    <col min="8" max="8" width="11.453125" style="1"/>
    <col min="9" max="9" width="12" style="1" bestFit="1" customWidth="1"/>
    <col min="10" max="16384" width="11.453125" style="1"/>
  </cols>
  <sheetData>
    <row r="1" spans="3:12" ht="23" x14ac:dyDescent="0.25">
      <c r="D1" s="2"/>
    </row>
    <row r="2" spans="3:12" ht="23" x14ac:dyDescent="0.4">
      <c r="D2" s="2"/>
      <c r="E2" s="4"/>
    </row>
    <row r="3" spans="3:12" ht="23" x14ac:dyDescent="0.4">
      <c r="C3" s="2" t="s">
        <v>0</v>
      </c>
      <c r="D3" s="2"/>
      <c r="E3" s="4"/>
    </row>
    <row r="4" spans="3:12" ht="23" x14ac:dyDescent="0.4">
      <c r="C4" s="2" t="s">
        <v>223</v>
      </c>
      <c r="D4" s="2"/>
      <c r="E4" s="4"/>
      <c r="G4" s="58"/>
    </row>
    <row r="5" spans="3:12" ht="18" x14ac:dyDescent="0.4">
      <c r="C5" s="5"/>
      <c r="D5" s="5"/>
      <c r="E5" s="4"/>
      <c r="G5" s="58"/>
    </row>
    <row r="6" spans="3:12" x14ac:dyDescent="0.25">
      <c r="C6" s="6"/>
      <c r="D6" s="6"/>
      <c r="E6" s="7"/>
      <c r="F6" s="7"/>
      <c r="G6" s="58"/>
    </row>
    <row r="7" spans="3:12" x14ac:dyDescent="0.25">
      <c r="G7" s="58"/>
    </row>
    <row r="8" spans="3:12" ht="13" x14ac:dyDescent="0.3">
      <c r="C8" s="59" t="s">
        <v>1</v>
      </c>
      <c r="D8" s="59" t="s">
        <v>2</v>
      </c>
      <c r="E8" s="60"/>
      <c r="F8" s="61"/>
      <c r="G8" s="58"/>
    </row>
    <row r="9" spans="3:12" ht="13" x14ac:dyDescent="0.3">
      <c r="C9" s="9" t="s">
        <v>3</v>
      </c>
      <c r="D9" s="9" t="s">
        <v>4</v>
      </c>
      <c r="E9" s="10" t="s">
        <v>5</v>
      </c>
      <c r="F9" s="10" t="s">
        <v>126</v>
      </c>
      <c r="G9" s="58"/>
      <c r="I9" s="11"/>
      <c r="L9" s="12"/>
    </row>
    <row r="10" spans="3:12" x14ac:dyDescent="0.25">
      <c r="C10" s="13" t="s">
        <v>6</v>
      </c>
      <c r="D10" s="37"/>
      <c r="E10" s="39"/>
      <c r="F10" s="39"/>
      <c r="G10" s="58"/>
      <c r="I10" s="11"/>
      <c r="L10" s="12"/>
    </row>
    <row r="11" spans="3:12" x14ac:dyDescent="0.25">
      <c r="C11" s="15"/>
      <c r="D11" s="62" t="s">
        <v>7</v>
      </c>
      <c r="E11" s="63">
        <v>93118.47000000003</v>
      </c>
      <c r="F11" s="64">
        <f>E11*1.21</f>
        <v>112673.34870000003</v>
      </c>
      <c r="G11" s="58"/>
      <c r="H11" s="65"/>
      <c r="I11" s="11"/>
      <c r="L11" s="12"/>
    </row>
    <row r="12" spans="3:12" ht="13" x14ac:dyDescent="0.3">
      <c r="C12" s="15"/>
      <c r="D12" s="62" t="s">
        <v>214</v>
      </c>
      <c r="E12" s="63">
        <v>76752</v>
      </c>
      <c r="F12" s="64">
        <f>E12*1.21</f>
        <v>92869.92</v>
      </c>
      <c r="I12" s="11"/>
      <c r="L12" s="17"/>
    </row>
    <row r="13" spans="3:12" ht="13" x14ac:dyDescent="0.3">
      <c r="C13" s="18"/>
      <c r="D13" s="38" t="s">
        <v>9</v>
      </c>
      <c r="E13" s="66">
        <f>SUM(E11:E12)</f>
        <v>169870.47000000003</v>
      </c>
      <c r="F13" s="66">
        <f>SUM(F11:F12)</f>
        <v>205543.26870000002</v>
      </c>
      <c r="I13" s="11"/>
      <c r="L13" s="12"/>
    </row>
    <row r="14" spans="3:12" x14ac:dyDescent="0.25">
      <c r="C14" s="13" t="s">
        <v>10</v>
      </c>
      <c r="D14" s="13"/>
      <c r="E14" s="67"/>
      <c r="F14" s="68"/>
      <c r="L14" s="12"/>
    </row>
    <row r="15" spans="3:12" x14ac:dyDescent="0.25">
      <c r="C15" s="15"/>
      <c r="D15" s="15"/>
      <c r="E15" s="67"/>
      <c r="F15" s="68"/>
      <c r="L15" s="12"/>
    </row>
    <row r="16" spans="3:12" x14ac:dyDescent="0.25">
      <c r="C16" s="15"/>
      <c r="D16" s="15"/>
      <c r="E16" s="67"/>
      <c r="F16" s="68"/>
      <c r="L16" s="12"/>
    </row>
    <row r="17" spans="2:9" ht="13" x14ac:dyDescent="0.3">
      <c r="C17" s="18"/>
      <c r="D17" s="38" t="s">
        <v>9</v>
      </c>
      <c r="E17" s="66">
        <f>SUM(E14:E16)</f>
        <v>0</v>
      </c>
      <c r="F17" s="68"/>
    </row>
    <row r="18" spans="2:9" x14ac:dyDescent="0.25">
      <c r="C18" s="13" t="s">
        <v>10</v>
      </c>
      <c r="D18" s="62" t="s">
        <v>50</v>
      </c>
      <c r="E18" s="63">
        <v>2232</v>
      </c>
      <c r="F18" s="64">
        <f>E18*1.21</f>
        <v>2700.72</v>
      </c>
    </row>
    <row r="19" spans="2:9" x14ac:dyDescent="0.25">
      <c r="C19" s="15"/>
      <c r="D19" s="62" t="s">
        <v>208</v>
      </c>
      <c r="E19" s="63">
        <v>7603.2</v>
      </c>
      <c r="F19" s="64">
        <f>E19*1.21</f>
        <v>9199.8719999999994</v>
      </c>
    </row>
    <row r="20" spans="2:9" x14ac:dyDescent="0.25">
      <c r="C20" s="15"/>
      <c r="D20" s="62" t="s">
        <v>106</v>
      </c>
      <c r="E20" s="63">
        <v>32664.960000000006</v>
      </c>
      <c r="F20" s="64">
        <f>E20*1.21</f>
        <v>39524.601600000009</v>
      </c>
    </row>
    <row r="21" spans="2:9" ht="13" x14ac:dyDescent="0.3">
      <c r="C21" s="18"/>
      <c r="D21" s="38" t="s">
        <v>9</v>
      </c>
      <c r="E21" s="66">
        <f>SUM(E18:E20)</f>
        <v>42500.160000000003</v>
      </c>
      <c r="F21" s="66">
        <f>SUM(F18:F20)</f>
        <v>51425.193600000006</v>
      </c>
      <c r="I21" s="11"/>
    </row>
    <row r="22" spans="2:9" x14ac:dyDescent="0.25">
      <c r="C22" s="15" t="s">
        <v>12</v>
      </c>
      <c r="D22" s="62" t="s">
        <v>8</v>
      </c>
      <c r="E22" s="63">
        <v>3300</v>
      </c>
      <c r="F22" s="64">
        <f t="shared" ref="F22:F29" si="0">E22*1.21</f>
        <v>3993</v>
      </c>
      <c r="I22" s="21"/>
    </row>
    <row r="23" spans="2:9" x14ac:dyDescent="0.25">
      <c r="C23" s="15"/>
      <c r="D23" s="62" t="s">
        <v>128</v>
      </c>
      <c r="E23" s="63">
        <v>2500</v>
      </c>
      <c r="F23" s="64">
        <f t="shared" si="0"/>
        <v>3025</v>
      </c>
      <c r="I23" s="21"/>
    </row>
    <row r="24" spans="2:9" x14ac:dyDescent="0.25">
      <c r="C24" s="15"/>
      <c r="D24" s="62" t="s">
        <v>7</v>
      </c>
      <c r="E24" s="63">
        <v>46241.990000000005</v>
      </c>
      <c r="F24" s="64">
        <f t="shared" si="0"/>
        <v>55952.807900000007</v>
      </c>
      <c r="I24" s="21"/>
    </row>
    <row r="25" spans="2:9" x14ac:dyDescent="0.25">
      <c r="C25" s="15"/>
      <c r="D25" s="62" t="s">
        <v>49</v>
      </c>
      <c r="E25" s="63">
        <v>17793.099999999999</v>
      </c>
      <c r="F25" s="64">
        <f t="shared" si="0"/>
        <v>21529.650999999998</v>
      </c>
      <c r="I25" s="21"/>
    </row>
    <row r="26" spans="2:9" x14ac:dyDescent="0.25">
      <c r="C26" s="15"/>
      <c r="D26" s="62" t="s">
        <v>67</v>
      </c>
      <c r="E26" s="63">
        <v>17092.3</v>
      </c>
      <c r="F26" s="64">
        <f t="shared" si="0"/>
        <v>20681.682999999997</v>
      </c>
      <c r="I26" s="21"/>
    </row>
    <row r="27" spans="2:9" ht="13" x14ac:dyDescent="0.3">
      <c r="C27" s="18"/>
      <c r="D27" s="38" t="s">
        <v>9</v>
      </c>
      <c r="E27" s="66">
        <f>SUM(E22:E26)</f>
        <v>86927.39</v>
      </c>
      <c r="F27" s="66">
        <f t="shared" si="0"/>
        <v>105182.1419</v>
      </c>
      <c r="I27" s="11"/>
    </row>
    <row r="28" spans="2:9" x14ac:dyDescent="0.25">
      <c r="C28" s="15" t="s">
        <v>13</v>
      </c>
      <c r="D28" s="62" t="s">
        <v>48</v>
      </c>
      <c r="E28" s="63">
        <v>19779.169999999995</v>
      </c>
      <c r="F28" s="64">
        <f t="shared" si="0"/>
        <v>23932.795699999991</v>
      </c>
    </row>
    <row r="29" spans="2:9" ht="13" x14ac:dyDescent="0.3">
      <c r="C29" s="18"/>
      <c r="D29" s="38" t="s">
        <v>9</v>
      </c>
      <c r="E29" s="69">
        <v>19779.169999999995</v>
      </c>
      <c r="F29" s="66">
        <f t="shared" si="0"/>
        <v>23932.795699999991</v>
      </c>
    </row>
    <row r="30" spans="2:9" x14ac:dyDescent="0.25">
      <c r="C30" s="15"/>
      <c r="E30" s="68"/>
      <c r="F30" s="68"/>
    </row>
    <row r="31" spans="2:9" ht="13" x14ac:dyDescent="0.3">
      <c r="C31" s="23" t="s">
        <v>14</v>
      </c>
      <c r="D31" s="24"/>
      <c r="E31" s="66">
        <f>+E13+E21+E27+E29</f>
        <v>319077.19</v>
      </c>
      <c r="F31" s="66">
        <f>E31*1.21</f>
        <v>386083.39990000002</v>
      </c>
      <c r="G31" s="65"/>
    </row>
    <row r="32" spans="2:9" x14ac:dyDescent="0.25">
      <c r="B32" s="12"/>
      <c r="C32" s="12"/>
      <c r="E32" s="22"/>
    </row>
    <row r="33" spans="3:9" ht="13" x14ac:dyDescent="0.3">
      <c r="C33" s="59" t="s">
        <v>1</v>
      </c>
      <c r="D33" s="59" t="s">
        <v>15</v>
      </c>
      <c r="E33" s="60"/>
      <c r="F33" s="61"/>
    </row>
    <row r="34" spans="3:9" ht="13" x14ac:dyDescent="0.3">
      <c r="C34" s="9" t="s">
        <v>3</v>
      </c>
      <c r="D34" s="9" t="s">
        <v>4</v>
      </c>
      <c r="E34" s="10" t="s">
        <v>5</v>
      </c>
      <c r="F34" s="10" t="s">
        <v>126</v>
      </c>
    </row>
    <row r="35" spans="3:9" x14ac:dyDescent="0.25">
      <c r="C35" s="13" t="s">
        <v>6</v>
      </c>
      <c r="D35" s="70" t="s">
        <v>16</v>
      </c>
      <c r="E35" s="71">
        <v>79451.700000000012</v>
      </c>
      <c r="F35" s="72">
        <f t="shared" ref="F35:F46" si="1">E35*1.21</f>
        <v>96136.557000000015</v>
      </c>
    </row>
    <row r="36" spans="3:9" x14ac:dyDescent="0.25">
      <c r="C36" s="15"/>
      <c r="D36" s="70" t="s">
        <v>52</v>
      </c>
      <c r="E36" s="71">
        <v>10540.8</v>
      </c>
      <c r="F36" s="72">
        <f t="shared" si="1"/>
        <v>12754.367999999999</v>
      </c>
    </row>
    <row r="37" spans="3:9" x14ac:dyDescent="0.25">
      <c r="C37" s="15"/>
      <c r="D37" s="70" t="s">
        <v>53</v>
      </c>
      <c r="E37" s="71">
        <v>38332.800000000003</v>
      </c>
      <c r="F37" s="72">
        <f t="shared" si="1"/>
        <v>46382.688000000002</v>
      </c>
      <c r="I37" s="26"/>
    </row>
    <row r="38" spans="3:9" ht="13" x14ac:dyDescent="0.3">
      <c r="C38" s="18"/>
      <c r="D38" s="19" t="s">
        <v>9</v>
      </c>
      <c r="E38" s="66">
        <f>SUM(E35:E37)</f>
        <v>128325.30000000002</v>
      </c>
      <c r="F38" s="66">
        <f t="shared" si="1"/>
        <v>155273.61300000001</v>
      </c>
    </row>
    <row r="39" spans="3:9" x14ac:dyDescent="0.25">
      <c r="C39" s="15" t="s">
        <v>10</v>
      </c>
      <c r="D39" s="70" t="s">
        <v>54</v>
      </c>
      <c r="E39" s="71">
        <v>39121.919999999991</v>
      </c>
      <c r="F39" s="72">
        <f t="shared" si="1"/>
        <v>47337.523199999989</v>
      </c>
    </row>
    <row r="40" spans="3:9" ht="13" x14ac:dyDescent="0.3">
      <c r="C40" s="18"/>
      <c r="D40" s="28" t="s">
        <v>9</v>
      </c>
      <c r="E40" s="66">
        <f>+E39</f>
        <v>39121.919999999991</v>
      </c>
      <c r="F40" s="66">
        <f t="shared" si="1"/>
        <v>47337.523199999989</v>
      </c>
    </row>
    <row r="41" spans="3:9" x14ac:dyDescent="0.25">
      <c r="C41" s="13" t="s">
        <v>12</v>
      </c>
      <c r="D41" s="70" t="s">
        <v>16</v>
      </c>
      <c r="E41" s="71">
        <v>34715.979999999996</v>
      </c>
      <c r="F41" s="72">
        <f t="shared" si="1"/>
        <v>42006.335799999993</v>
      </c>
    </row>
    <row r="42" spans="3:9" x14ac:dyDescent="0.25">
      <c r="C42" s="15"/>
      <c r="D42" s="70" t="s">
        <v>17</v>
      </c>
      <c r="E42" s="71">
        <v>3375</v>
      </c>
      <c r="F42" s="72">
        <f t="shared" si="1"/>
        <v>4083.75</v>
      </c>
    </row>
    <row r="43" spans="3:9" x14ac:dyDescent="0.25">
      <c r="C43" s="15"/>
      <c r="D43" s="70" t="s">
        <v>19</v>
      </c>
      <c r="E43" s="71">
        <v>4728.9199999999992</v>
      </c>
      <c r="F43" s="72">
        <f t="shared" si="1"/>
        <v>5721.993199999999</v>
      </c>
    </row>
    <row r="44" spans="3:9" x14ac:dyDescent="0.25">
      <c r="C44" s="15"/>
      <c r="D44" s="70" t="s">
        <v>129</v>
      </c>
      <c r="E44" s="71">
        <v>3562.5</v>
      </c>
      <c r="F44" s="72">
        <f t="shared" si="1"/>
        <v>4310.625</v>
      </c>
    </row>
    <row r="45" spans="3:9" x14ac:dyDescent="0.25">
      <c r="C45" s="15"/>
      <c r="D45" s="70" t="s">
        <v>51</v>
      </c>
      <c r="E45" s="71">
        <v>1990.2</v>
      </c>
      <c r="F45" s="72">
        <f t="shared" si="1"/>
        <v>2408.1419999999998</v>
      </c>
    </row>
    <row r="46" spans="3:9" ht="13" x14ac:dyDescent="0.3">
      <c r="C46" s="27"/>
      <c r="D46" s="28" t="s">
        <v>9</v>
      </c>
      <c r="E46" s="66">
        <f>SUM(E41:E45)</f>
        <v>48372.599999999991</v>
      </c>
      <c r="F46" s="66">
        <f t="shared" si="1"/>
        <v>58530.84599999999</v>
      </c>
    </row>
    <row r="47" spans="3:9" x14ac:dyDescent="0.25">
      <c r="C47" s="15"/>
      <c r="E47" s="68"/>
      <c r="F47" s="68"/>
    </row>
    <row r="48" spans="3:9" ht="13" x14ac:dyDescent="0.3">
      <c r="C48" s="23" t="s">
        <v>20</v>
      </c>
      <c r="D48" s="24"/>
      <c r="E48" s="66">
        <f>+E38+E40+E46</f>
        <v>215819.82</v>
      </c>
      <c r="F48" s="66">
        <f>E48*1.21</f>
        <v>261141.9822</v>
      </c>
    </row>
    <row r="49" spans="3:6" s="30" customFormat="1" ht="13" x14ac:dyDescent="0.3">
      <c r="C49" s="31"/>
      <c r="D49" s="31"/>
      <c r="E49" s="73"/>
      <c r="F49" s="73"/>
    </row>
    <row r="50" spans="3:6" ht="13" x14ac:dyDescent="0.3">
      <c r="C50" s="59" t="s">
        <v>1</v>
      </c>
      <c r="D50" s="59" t="s">
        <v>21</v>
      </c>
      <c r="E50" s="60"/>
      <c r="F50" s="61"/>
    </row>
    <row r="51" spans="3:6" ht="13" x14ac:dyDescent="0.3">
      <c r="C51" s="9" t="s">
        <v>3</v>
      </c>
      <c r="D51" s="9" t="s">
        <v>4</v>
      </c>
      <c r="E51" s="10" t="s">
        <v>5</v>
      </c>
      <c r="F51" s="10" t="s">
        <v>126</v>
      </c>
    </row>
    <row r="52" spans="3:6" x14ac:dyDescent="0.25">
      <c r="C52" s="14" t="s">
        <v>6</v>
      </c>
      <c r="D52" s="74" t="s">
        <v>22</v>
      </c>
      <c r="E52" s="75">
        <v>49005.969999999965</v>
      </c>
      <c r="F52" s="76">
        <f>E52*1.21</f>
        <v>59297.223699999959</v>
      </c>
    </row>
    <row r="53" spans="3:6" x14ac:dyDescent="0.25">
      <c r="C53" s="16"/>
      <c r="D53" s="74" t="s">
        <v>55</v>
      </c>
      <c r="E53" s="75">
        <v>30096.010000000002</v>
      </c>
      <c r="F53" s="76">
        <f>E53*1.21</f>
        <v>36416.172100000003</v>
      </c>
    </row>
    <row r="54" spans="3:6" x14ac:dyDescent="0.25">
      <c r="C54" s="16"/>
      <c r="D54" s="74" t="s">
        <v>216</v>
      </c>
      <c r="E54" s="75">
        <v>89856</v>
      </c>
      <c r="F54" s="76">
        <f>E54*1.21</f>
        <v>108725.75999999999</v>
      </c>
    </row>
    <row r="55" spans="3:6" ht="13" x14ac:dyDescent="0.3">
      <c r="C55" s="27"/>
      <c r="D55" s="19" t="s">
        <v>9</v>
      </c>
      <c r="E55" s="66">
        <f>SUM(E52:E54)</f>
        <v>168957.97999999998</v>
      </c>
      <c r="F55" s="66">
        <f>E55*1.21</f>
        <v>204439.15579999998</v>
      </c>
    </row>
    <row r="56" spans="3:6" x14ac:dyDescent="0.25">
      <c r="C56" s="14" t="s">
        <v>12</v>
      </c>
      <c r="D56" s="41"/>
      <c r="E56" s="77"/>
      <c r="F56" s="78"/>
    </row>
    <row r="57" spans="3:6" x14ac:dyDescent="0.25">
      <c r="C57" s="16"/>
      <c r="D57" s="74" t="s">
        <v>21</v>
      </c>
      <c r="E57" s="75">
        <v>9696.99</v>
      </c>
      <c r="F57" s="76">
        <f>E57*1.21</f>
        <v>11733.357899999999</v>
      </c>
    </row>
    <row r="58" spans="3:6" x14ac:dyDescent="0.25">
      <c r="C58" s="16"/>
      <c r="D58" s="74" t="s">
        <v>131</v>
      </c>
      <c r="E58" s="75">
        <v>667.5</v>
      </c>
      <c r="F58" s="76">
        <f>E58*1.21</f>
        <v>807.67499999999995</v>
      </c>
    </row>
    <row r="59" spans="3:6" x14ac:dyDescent="0.25">
      <c r="C59" s="16"/>
      <c r="D59" s="74" t="s">
        <v>153</v>
      </c>
      <c r="E59" s="75">
        <v>6852</v>
      </c>
      <c r="F59" s="76">
        <f>E59*1.21</f>
        <v>8290.92</v>
      </c>
    </row>
    <row r="60" spans="3:6" x14ac:dyDescent="0.25">
      <c r="C60" s="16"/>
      <c r="D60" s="74" t="s">
        <v>130</v>
      </c>
      <c r="E60" s="75">
        <v>13284</v>
      </c>
      <c r="F60" s="76">
        <f>E60*1.21</f>
        <v>16073.64</v>
      </c>
    </row>
    <row r="61" spans="3:6" ht="13" x14ac:dyDescent="0.3">
      <c r="C61" s="27"/>
      <c r="D61" s="19" t="s">
        <v>9</v>
      </c>
      <c r="E61" s="66">
        <f>SUM(E57:E60)</f>
        <v>30500.489999999998</v>
      </c>
      <c r="F61" s="66">
        <f>E61*1.21</f>
        <v>36905.592899999996</v>
      </c>
    </row>
    <row r="62" spans="3:6" s="11" customFormat="1" ht="13" x14ac:dyDescent="0.3">
      <c r="C62" s="36"/>
      <c r="D62" s="31"/>
      <c r="E62" s="73"/>
      <c r="F62" s="79"/>
    </row>
    <row r="63" spans="3:6" ht="13" x14ac:dyDescent="0.3">
      <c r="C63" s="23" t="s">
        <v>23</v>
      </c>
      <c r="D63" s="24"/>
      <c r="E63" s="66">
        <f>+E61+E55</f>
        <v>199458.46999999997</v>
      </c>
      <c r="F63" s="66">
        <f>E63*1.21</f>
        <v>241344.74869999997</v>
      </c>
    </row>
    <row r="64" spans="3:6" x14ac:dyDescent="0.25">
      <c r="C64" s="43"/>
    </row>
    <row r="65" spans="3:233" ht="13" hidden="1" x14ac:dyDescent="0.3">
      <c r="C65" s="44" t="s">
        <v>1</v>
      </c>
      <c r="D65" s="8" t="s">
        <v>24</v>
      </c>
    </row>
    <row r="66" spans="3:233" ht="4.5" hidden="1" customHeight="1" x14ac:dyDescent="0.25">
      <c r="C66" s="12"/>
    </row>
    <row r="67" spans="3:233" ht="13" hidden="1" x14ac:dyDescent="0.3">
      <c r="C67" s="45" t="s">
        <v>3</v>
      </c>
      <c r="D67" s="9" t="s">
        <v>4</v>
      </c>
      <c r="E67" s="10" t="s">
        <v>5</v>
      </c>
    </row>
    <row r="68" spans="3:233" hidden="1" x14ac:dyDescent="0.25">
      <c r="C68" s="43" t="s">
        <v>11</v>
      </c>
      <c r="D68" s="14" t="s">
        <v>25</v>
      </c>
      <c r="E68" s="32"/>
    </row>
    <row r="69" spans="3:233" ht="15.75" hidden="1" customHeight="1" x14ac:dyDescent="0.3">
      <c r="C69" s="46"/>
      <c r="D69" s="19" t="s">
        <v>9</v>
      </c>
      <c r="E69" s="20">
        <f>SUM(E68:E68)</f>
        <v>0</v>
      </c>
      <c r="HY69" s="26" t="e">
        <f>SUM(#REF!)</f>
        <v>#REF!</v>
      </c>
    </row>
    <row r="70" spans="3:233" hidden="1" x14ac:dyDescent="0.25">
      <c r="C70" s="47" t="s">
        <v>18</v>
      </c>
      <c r="D70" s="29" t="s">
        <v>26</v>
      </c>
      <c r="E70" s="33"/>
    </row>
    <row r="71" spans="3:233" ht="13" hidden="1" x14ac:dyDescent="0.3">
      <c r="C71" s="48"/>
      <c r="D71" s="19" t="s">
        <v>9</v>
      </c>
      <c r="E71" s="20">
        <f>SUM(E70:E70)</f>
        <v>0</v>
      </c>
    </row>
    <row r="72" spans="3:233" hidden="1" x14ac:dyDescent="0.25">
      <c r="C72" s="47" t="s">
        <v>13</v>
      </c>
      <c r="D72" s="29" t="s">
        <v>27</v>
      </c>
      <c r="E72" s="33"/>
    </row>
    <row r="73" spans="3:233" ht="13" hidden="1" x14ac:dyDescent="0.3">
      <c r="C73" s="48"/>
      <c r="D73" s="19" t="s">
        <v>9</v>
      </c>
      <c r="E73" s="20">
        <f>SUM(E72:E72)</f>
        <v>0</v>
      </c>
    </row>
    <row r="74" spans="3:233" ht="7.5" hidden="1" customHeight="1" x14ac:dyDescent="0.25">
      <c r="C74" s="12"/>
      <c r="E74" s="22"/>
    </row>
    <row r="75" spans="3:233" ht="7.5" hidden="1" customHeight="1" x14ac:dyDescent="0.25">
      <c r="C75" s="12"/>
      <c r="E75" s="22"/>
    </row>
    <row r="76" spans="3:233" ht="13" hidden="1" x14ac:dyDescent="0.3">
      <c r="C76" s="24" t="s">
        <v>28</v>
      </c>
      <c r="D76" s="24"/>
      <c r="E76" s="25">
        <f>+E69+E71+E73</f>
        <v>0</v>
      </c>
    </row>
    <row r="77" spans="3:233" ht="6" hidden="1" customHeight="1" x14ac:dyDescent="0.25">
      <c r="C77" s="12"/>
    </row>
    <row r="78" spans="3:233" ht="13" hidden="1" x14ac:dyDescent="0.3">
      <c r="C78" s="44" t="s">
        <v>1</v>
      </c>
      <c r="D78" s="8" t="s">
        <v>29</v>
      </c>
    </row>
    <row r="79" spans="3:233" ht="4.5" hidden="1" customHeight="1" x14ac:dyDescent="0.25">
      <c r="C79" s="12"/>
    </row>
    <row r="80" spans="3:233" ht="13" hidden="1" x14ac:dyDescent="0.3">
      <c r="C80" s="45" t="s">
        <v>3</v>
      </c>
      <c r="D80" s="9" t="s">
        <v>4</v>
      </c>
      <c r="E80" s="10" t="s">
        <v>5</v>
      </c>
    </row>
    <row r="81" spans="3:6" x14ac:dyDescent="0.25">
      <c r="C81" s="47" t="s">
        <v>11</v>
      </c>
      <c r="D81" s="14" t="s">
        <v>30</v>
      </c>
      <c r="E81" s="32"/>
    </row>
    <row r="82" spans="3:6" ht="13" x14ac:dyDescent="0.3">
      <c r="C82" s="48"/>
      <c r="D82" s="28" t="s">
        <v>9</v>
      </c>
      <c r="E82" s="25">
        <f>SUM(E81:E81)</f>
        <v>0</v>
      </c>
    </row>
    <row r="83" spans="3:6" x14ac:dyDescent="0.25">
      <c r="C83" s="47" t="s">
        <v>18</v>
      </c>
      <c r="D83" s="14" t="s">
        <v>31</v>
      </c>
      <c r="E83" s="32"/>
    </row>
    <row r="84" spans="3:6" ht="13" x14ac:dyDescent="0.3">
      <c r="C84" s="48"/>
      <c r="D84" s="28" t="s">
        <v>9</v>
      </c>
      <c r="E84" s="25">
        <f>SUM(E83:E83)</f>
        <v>0</v>
      </c>
    </row>
    <row r="85" spans="3:6" x14ac:dyDescent="0.25">
      <c r="C85" s="47" t="s">
        <v>10</v>
      </c>
      <c r="D85" s="14" t="s">
        <v>32</v>
      </c>
      <c r="E85" s="32"/>
    </row>
    <row r="86" spans="3:6" ht="13" x14ac:dyDescent="0.3">
      <c r="C86" s="48"/>
      <c r="D86" s="28" t="s">
        <v>9</v>
      </c>
      <c r="E86" s="25">
        <f>SUM(E85:E85)</f>
        <v>0</v>
      </c>
    </row>
    <row r="87" spans="3:6" x14ac:dyDescent="0.25">
      <c r="C87" s="12"/>
      <c r="E87" s="22"/>
    </row>
    <row r="88" spans="3:6" ht="13" x14ac:dyDescent="0.3">
      <c r="C88" s="24" t="s">
        <v>33</v>
      </c>
      <c r="D88" s="24"/>
      <c r="E88" s="25">
        <f>+E86+E84+E82</f>
        <v>0</v>
      </c>
    </row>
    <row r="89" spans="3:6" x14ac:dyDescent="0.25">
      <c r="C89" s="12"/>
    </row>
    <row r="90" spans="3:6" x14ac:dyDescent="0.25">
      <c r="C90" s="12"/>
      <c r="E90" s="34"/>
      <c r="F90" s="11"/>
    </row>
    <row r="91" spans="3:6" ht="13" x14ac:dyDescent="0.3">
      <c r="C91" s="59" t="s">
        <v>1</v>
      </c>
      <c r="D91" s="59" t="s">
        <v>224</v>
      </c>
      <c r="E91" s="80"/>
      <c r="F91" s="81"/>
    </row>
    <row r="92" spans="3:6" ht="13" x14ac:dyDescent="0.3">
      <c r="C92" s="9" t="s">
        <v>3</v>
      </c>
      <c r="D92" s="9" t="s">
        <v>4</v>
      </c>
      <c r="E92" s="10" t="s">
        <v>5</v>
      </c>
      <c r="F92" s="10" t="s">
        <v>126</v>
      </c>
    </row>
    <row r="93" spans="3:6" x14ac:dyDescent="0.25">
      <c r="C93" s="13" t="s">
        <v>6</v>
      </c>
      <c r="D93" s="82" t="s">
        <v>34</v>
      </c>
      <c r="E93" s="83">
        <v>41519.649999999994</v>
      </c>
      <c r="F93" s="84">
        <f t="shared" ref="F93:F101" si="2">E93*1.21</f>
        <v>50238.776499999993</v>
      </c>
    </row>
    <row r="94" spans="3:6" ht="13" x14ac:dyDescent="0.3">
      <c r="C94" s="18"/>
      <c r="D94" s="19" t="s">
        <v>9</v>
      </c>
      <c r="E94" s="85">
        <f>SUM(E93:E93)</f>
        <v>41519.649999999994</v>
      </c>
      <c r="F94" s="66">
        <f t="shared" si="2"/>
        <v>50238.776499999993</v>
      </c>
    </row>
    <row r="95" spans="3:6" x14ac:dyDescent="0.25">
      <c r="C95" s="15" t="s">
        <v>13</v>
      </c>
      <c r="D95" s="86" t="s">
        <v>38</v>
      </c>
      <c r="E95" s="87">
        <v>19305.159999999989</v>
      </c>
      <c r="F95" s="88">
        <f t="shared" si="2"/>
        <v>23359.243599999987</v>
      </c>
    </row>
    <row r="96" spans="3:6" ht="13" x14ac:dyDescent="0.3">
      <c r="C96" s="15"/>
      <c r="D96" s="19" t="s">
        <v>9</v>
      </c>
      <c r="E96" s="85">
        <f>SUM(E95)</f>
        <v>19305.159999999989</v>
      </c>
      <c r="F96" s="66">
        <f t="shared" si="2"/>
        <v>23359.243599999987</v>
      </c>
    </row>
    <row r="97" spans="3:6" x14ac:dyDescent="0.25">
      <c r="C97" s="13" t="s">
        <v>12</v>
      </c>
      <c r="D97" s="86" t="s">
        <v>132</v>
      </c>
      <c r="E97" s="87">
        <v>2625</v>
      </c>
      <c r="F97" s="88">
        <f t="shared" si="2"/>
        <v>3176.25</v>
      </c>
    </row>
    <row r="98" spans="3:6" x14ac:dyDescent="0.25">
      <c r="C98" s="15"/>
      <c r="D98" s="86" t="s">
        <v>45</v>
      </c>
      <c r="E98" s="87">
        <v>3345</v>
      </c>
      <c r="F98" s="88">
        <f t="shared" si="2"/>
        <v>4047.45</v>
      </c>
    </row>
    <row r="99" spans="3:6" ht="13" x14ac:dyDescent="0.3">
      <c r="C99" s="18"/>
      <c r="D99" s="19" t="s">
        <v>9</v>
      </c>
      <c r="E99" s="85">
        <f>SUM(E97:E98)</f>
        <v>5970</v>
      </c>
      <c r="F99" s="66">
        <f t="shared" si="2"/>
        <v>7223.7</v>
      </c>
    </row>
    <row r="100" spans="3:6" ht="13" x14ac:dyDescent="0.3">
      <c r="C100" s="15"/>
      <c r="E100" s="40"/>
      <c r="F100" s="89">
        <f t="shared" si="2"/>
        <v>0</v>
      </c>
    </row>
    <row r="101" spans="3:6" ht="13" x14ac:dyDescent="0.3">
      <c r="C101" s="23" t="s">
        <v>225</v>
      </c>
      <c r="D101" s="24"/>
      <c r="E101" s="66">
        <f>+E99+E96+E94</f>
        <v>66794.809999999983</v>
      </c>
      <c r="F101" s="66">
        <f t="shared" si="2"/>
        <v>80821.720099999977</v>
      </c>
    </row>
    <row r="102" spans="3:6" x14ac:dyDescent="0.25">
      <c r="C102" s="15"/>
    </row>
    <row r="103" spans="3:6" ht="13" x14ac:dyDescent="0.3">
      <c r="C103" s="42" t="s">
        <v>1</v>
      </c>
      <c r="D103" s="8" t="s">
        <v>35</v>
      </c>
    </row>
    <row r="104" spans="3:6" x14ac:dyDescent="0.25">
      <c r="C104" s="15"/>
    </row>
    <row r="105" spans="3:6" ht="13" x14ac:dyDescent="0.3">
      <c r="C105" s="9" t="s">
        <v>3</v>
      </c>
      <c r="D105" s="9" t="s">
        <v>4</v>
      </c>
      <c r="E105" s="10" t="s">
        <v>5</v>
      </c>
    </row>
    <row r="106" spans="3:6" x14ac:dyDescent="0.25">
      <c r="C106" s="13" t="s">
        <v>10</v>
      </c>
      <c r="D106" s="16" t="s">
        <v>36</v>
      </c>
      <c r="E106" s="35"/>
    </row>
    <row r="107" spans="3:6" ht="13" x14ac:dyDescent="0.3">
      <c r="C107" s="18"/>
      <c r="D107" s="19" t="s">
        <v>9</v>
      </c>
      <c r="E107" s="25">
        <f>+E106</f>
        <v>0</v>
      </c>
    </row>
    <row r="108" spans="3:6" x14ac:dyDescent="0.25">
      <c r="C108" s="15"/>
      <c r="E108" s="22"/>
    </row>
    <row r="109" spans="3:6" ht="13" x14ac:dyDescent="0.3">
      <c r="C109" s="23" t="s">
        <v>37</v>
      </c>
      <c r="D109" s="24"/>
      <c r="E109" s="25">
        <f>+E107</f>
        <v>0</v>
      </c>
    </row>
    <row r="110" spans="3:6" x14ac:dyDescent="0.25">
      <c r="C110" s="15"/>
      <c r="E110" s="2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2016</vt:lpstr>
      <vt:lpstr>2016 Principales Grupos Edit.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2021-07-20T12:12:24Z</dcterms:created>
  <dcterms:modified xsi:type="dcterms:W3CDTF">2021-07-20T12:13:01Z</dcterms:modified>
</cp:coreProperties>
</file>