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360" windowHeight="7692"/>
  </bookViews>
  <sheets>
    <sheet name="ARBOLADO ZV DISTRITO Y EN CALLE" sheetId="1" r:id="rId1"/>
  </sheets>
  <definedNames>
    <definedName name="_xlnm.Print_Area" localSheetId="0">'ARBOLADO ZV DISTRITO Y EN CALLE'!$A$1:$I$28</definedName>
  </definedName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" i="1"/>
  <c r="E23" i="1" l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F6" i="1"/>
  <c r="F5" i="1"/>
  <c r="F4" i="1"/>
  <c r="F3" i="1"/>
  <c r="F2" i="1"/>
  <c r="F23" i="1" l="1"/>
</calcChain>
</file>

<file path=xl/sharedStrings.xml><?xml version="1.0" encoding="utf-8"?>
<sst xmlns="http://schemas.openxmlformats.org/spreadsheetml/2006/main" count="33" uniqueCount="32">
  <si>
    <t>Joven</t>
  </si>
  <si>
    <t>Maduro</t>
  </si>
  <si>
    <t>Viejo</t>
  </si>
  <si>
    <t>Total general</t>
  </si>
  <si>
    <t>CENTRO</t>
  </si>
  <si>
    <t>CHAMBERI</t>
  </si>
  <si>
    <t>MONCLOA - ARAVACA</t>
  </si>
  <si>
    <t>TETUAN</t>
  </si>
  <si>
    <t>ARGANZUELA</t>
  </si>
  <si>
    <t>CHAMARTIN</t>
  </si>
  <si>
    <t>RETIRO</t>
  </si>
  <si>
    <t>SALAMANCA</t>
  </si>
  <si>
    <t>FUENCARRAL - EL PARDO</t>
  </si>
  <si>
    <t>LATINA</t>
  </si>
  <si>
    <t>BARAJAS</t>
  </si>
  <si>
    <t>CIUDAD LINEAL</t>
  </si>
  <si>
    <t>HORTALEZA</t>
  </si>
  <si>
    <t>SAN BLAS - CANILLEJAS</t>
  </si>
  <si>
    <t>MORATALAZ</t>
  </si>
  <si>
    <t>PUENTE DE VALLECAS</t>
  </si>
  <si>
    <t>VICALVARO</t>
  </si>
  <si>
    <t>VILLA DE VALLECAS</t>
  </si>
  <si>
    <t>CARABANCHEL</t>
  </si>
  <si>
    <t>USERA</t>
  </si>
  <si>
    <t>VILLAVERDE</t>
  </si>
  <si>
    <t>DISTRITO</t>
  </si>
  <si>
    <t>Datos incluidos del CI5 (unidades arbóreas de Zonas Verdes, Arbolado Viario y Arbolado de ZZVV con tipología viaria)</t>
  </si>
  <si>
    <t>No se incluyen los datos del CI6 (Parques históricos, singulares y forestales)</t>
  </si>
  <si>
    <t>Recien plantado y no consolidado</t>
  </si>
  <si>
    <t>Otros</t>
  </si>
  <si>
    <t>Altura Promedio (m)</t>
  </si>
  <si>
    <t>Perimetro Promedio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</si>
</sst>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Normal="100" zoomScaleSheetLayoutView="100" workbookViewId="0">
      <selection activeCell="C2" sqref="C2"/>
    </sheetView>
  </sheetViews>
  <sheetFormatPr baseColWidth="10" defaultRowHeight="14.4" x14ac:dyDescent="0.3"/>
  <cols>
    <col min="1" max="1" width="22.33203125" customWidth="1"/>
    <col min="2" max="2" width="28.33203125" customWidth="1"/>
    <col min="3" max="3" width="31.44140625" customWidth="1"/>
    <col min="4" max="4" width="45.44140625" customWidth="1"/>
    <col min="5" max="5" width="20.44140625" customWidth="1"/>
    <col min="6" max="8" width="20" customWidth="1"/>
    <col min="9" max="9" width="26.109375" customWidth="1"/>
    <col min="10" max="10" width="3.33203125" customWidth="1"/>
    <col min="15" max="15" width="16.6640625" customWidth="1"/>
  </cols>
  <sheetData>
    <row r="1" spans="1:15" s="5" customFormat="1" x14ac:dyDescent="0.3">
      <c r="A1" s="5" t="s">
        <v>25</v>
      </c>
      <c r="B1" s="5" t="s">
        <v>30</v>
      </c>
      <c r="C1" s="5" t="s">
        <v>31</v>
      </c>
      <c r="D1" s="5" t="s">
        <v>28</v>
      </c>
      <c r="E1" s="5" t="s">
        <v>0</v>
      </c>
      <c r="F1" s="5" t="s">
        <v>1</v>
      </c>
      <c r="G1" s="5" t="s">
        <v>2</v>
      </c>
      <c r="H1" s="5" t="s">
        <v>29</v>
      </c>
      <c r="I1" s="5" t="s">
        <v>3</v>
      </c>
    </row>
    <row r="2" spans="1:15" x14ac:dyDescent="0.3">
      <c r="A2" t="s">
        <v>4</v>
      </c>
      <c r="B2" s="6">
        <v>7.6657301038062275</v>
      </c>
      <c r="C2" s="6">
        <v>50.012041522491351</v>
      </c>
      <c r="D2" s="7">
        <v>855</v>
      </c>
      <c r="E2" s="8">
        <v>4827</v>
      </c>
      <c r="F2" s="8">
        <f>5676+286</f>
        <v>5962</v>
      </c>
      <c r="G2" s="8">
        <v>272</v>
      </c>
      <c r="H2" s="8">
        <v>28</v>
      </c>
      <c r="I2" s="8">
        <f>D2+E2+F2+G2+H2</f>
        <v>11944</v>
      </c>
      <c r="L2" s="4"/>
      <c r="N2" s="2"/>
      <c r="O2" s="2"/>
    </row>
    <row r="3" spans="1:15" x14ac:dyDescent="0.3">
      <c r="A3" t="s">
        <v>5</v>
      </c>
      <c r="B3" s="6">
        <v>9.8343738421637621</v>
      </c>
      <c r="C3" s="6">
        <v>65.440672471285666</v>
      </c>
      <c r="D3" s="7">
        <v>888</v>
      </c>
      <c r="E3" s="8">
        <v>3881</v>
      </c>
      <c r="F3" s="8">
        <f>6881+13</f>
        <v>6894</v>
      </c>
      <c r="G3" s="8">
        <v>1587</v>
      </c>
      <c r="H3" s="8">
        <v>12</v>
      </c>
      <c r="I3" s="8">
        <f t="shared" ref="I3:I23" si="0">D3+E3+F3+G3+H3</f>
        <v>13262</v>
      </c>
      <c r="L3" s="4"/>
      <c r="N3" s="2"/>
      <c r="O3" s="2"/>
    </row>
    <row r="4" spans="1:15" x14ac:dyDescent="0.3">
      <c r="A4" t="s">
        <v>7</v>
      </c>
      <c r="B4" s="6">
        <v>9.707724162756568</v>
      </c>
      <c r="C4" s="6">
        <v>61.86559236586244</v>
      </c>
      <c r="D4" s="7">
        <v>640</v>
      </c>
      <c r="E4" s="8">
        <v>4639</v>
      </c>
      <c r="F4" s="8">
        <f>9982-213</f>
        <v>9769</v>
      </c>
      <c r="G4" s="8">
        <v>43</v>
      </c>
      <c r="H4" s="8">
        <v>69</v>
      </c>
      <c r="I4" s="8">
        <f t="shared" si="0"/>
        <v>15160</v>
      </c>
      <c r="L4" s="4"/>
      <c r="N4" s="2"/>
      <c r="O4" s="2"/>
    </row>
    <row r="5" spans="1:15" x14ac:dyDescent="0.3">
      <c r="A5" t="s">
        <v>8</v>
      </c>
      <c r="B5" s="6">
        <v>8.1382459782044627</v>
      </c>
      <c r="C5" s="6">
        <v>69.254988064348723</v>
      </c>
      <c r="D5" s="7">
        <v>1797</v>
      </c>
      <c r="E5" s="8">
        <v>5366</v>
      </c>
      <c r="F5" s="8">
        <f>16514-60</f>
        <v>16454</v>
      </c>
      <c r="G5" s="8">
        <v>154</v>
      </c>
      <c r="H5" s="8">
        <v>327</v>
      </c>
      <c r="I5" s="8">
        <f t="shared" si="0"/>
        <v>24098</v>
      </c>
      <c r="L5" s="4"/>
      <c r="N5" s="2"/>
      <c r="O5" s="2"/>
    </row>
    <row r="6" spans="1:15" x14ac:dyDescent="0.3">
      <c r="A6" t="s">
        <v>9</v>
      </c>
      <c r="B6" s="6">
        <v>8.4911815363417151</v>
      </c>
      <c r="C6" s="6">
        <v>73.111305545986923</v>
      </c>
      <c r="D6" s="7">
        <v>2026</v>
      </c>
      <c r="E6" s="8">
        <v>6522</v>
      </c>
      <c r="F6" s="8">
        <f>17709-151</f>
        <v>17558</v>
      </c>
      <c r="G6" s="8">
        <v>234</v>
      </c>
      <c r="H6" s="8">
        <v>534</v>
      </c>
      <c r="I6" s="8">
        <f t="shared" si="0"/>
        <v>26874</v>
      </c>
      <c r="L6" s="4"/>
      <c r="N6" s="2"/>
      <c r="O6" s="2"/>
    </row>
    <row r="7" spans="1:15" x14ac:dyDescent="0.3">
      <c r="A7" t="s">
        <v>10</v>
      </c>
      <c r="B7" s="6">
        <v>9.1479077580940746</v>
      </c>
      <c r="C7" s="6">
        <v>73.05186554621848</v>
      </c>
      <c r="D7" s="7">
        <v>590</v>
      </c>
      <c r="E7" s="8">
        <v>5547</v>
      </c>
      <c r="F7" s="8">
        <f>8206-47</f>
        <v>8159</v>
      </c>
      <c r="G7" s="8">
        <v>568</v>
      </c>
      <c r="H7" s="8">
        <v>340</v>
      </c>
      <c r="I7" s="8">
        <f t="shared" si="0"/>
        <v>15204</v>
      </c>
      <c r="L7" s="4"/>
      <c r="N7" s="2"/>
      <c r="O7" s="2"/>
    </row>
    <row r="8" spans="1:15" x14ac:dyDescent="0.3">
      <c r="A8" t="s">
        <v>11</v>
      </c>
      <c r="B8" s="6">
        <v>7.597641509433962</v>
      </c>
      <c r="C8" s="6">
        <v>54.406348270440255</v>
      </c>
      <c r="D8" s="7">
        <v>2116</v>
      </c>
      <c r="E8" s="8">
        <v>7473</v>
      </c>
      <c r="F8" s="8">
        <f>12224+360</f>
        <v>12584</v>
      </c>
      <c r="G8" s="8">
        <v>156</v>
      </c>
      <c r="H8" s="8">
        <v>356</v>
      </c>
      <c r="I8" s="8">
        <f t="shared" si="0"/>
        <v>22685</v>
      </c>
      <c r="L8" s="4"/>
      <c r="N8" s="2"/>
      <c r="O8" s="2"/>
    </row>
    <row r="9" spans="1:15" x14ac:dyDescent="0.3">
      <c r="A9" t="s">
        <v>12</v>
      </c>
      <c r="B9" s="6">
        <v>7.7550596233143869</v>
      </c>
      <c r="C9" s="6">
        <v>58.714030981834391</v>
      </c>
      <c r="D9" s="7">
        <v>8859</v>
      </c>
      <c r="E9" s="8">
        <v>17030</v>
      </c>
      <c r="F9" s="8">
        <f>27557+96</f>
        <v>27653</v>
      </c>
      <c r="G9" s="8">
        <v>1008</v>
      </c>
      <c r="H9" s="8">
        <v>1881</v>
      </c>
      <c r="I9" s="8">
        <f t="shared" si="0"/>
        <v>56431</v>
      </c>
      <c r="L9" s="4"/>
      <c r="N9" s="2"/>
      <c r="O9" s="2"/>
    </row>
    <row r="10" spans="1:15" x14ac:dyDescent="0.3">
      <c r="A10" t="s">
        <v>13</v>
      </c>
      <c r="B10" s="6">
        <v>8.4420688347397359</v>
      </c>
      <c r="C10" s="6">
        <v>67.756802882336203</v>
      </c>
      <c r="D10" s="7">
        <v>2960</v>
      </c>
      <c r="E10" s="8">
        <v>10331</v>
      </c>
      <c r="F10" s="8">
        <f>25141+8</f>
        <v>25149</v>
      </c>
      <c r="G10" s="8">
        <v>641</v>
      </c>
      <c r="H10" s="8">
        <v>2218</v>
      </c>
      <c r="I10" s="8">
        <f t="shared" si="0"/>
        <v>41299</v>
      </c>
      <c r="L10" s="4"/>
      <c r="N10" s="2"/>
      <c r="O10" s="2"/>
    </row>
    <row r="11" spans="1:15" x14ac:dyDescent="0.3">
      <c r="A11" t="s">
        <v>6</v>
      </c>
      <c r="B11" s="6">
        <v>8.3866525999915194</v>
      </c>
      <c r="C11" s="6">
        <v>67.027385631331498</v>
      </c>
      <c r="D11" s="7">
        <v>2103</v>
      </c>
      <c r="E11" s="8">
        <v>9067</v>
      </c>
      <c r="F11" s="8">
        <v>19605</v>
      </c>
      <c r="G11" s="8">
        <v>2540</v>
      </c>
      <c r="H11" s="8">
        <v>1013</v>
      </c>
      <c r="I11" s="8">
        <f t="shared" si="0"/>
        <v>34328</v>
      </c>
      <c r="L11" s="4"/>
      <c r="N11" s="2"/>
      <c r="O11" s="2"/>
    </row>
    <row r="12" spans="1:15" x14ac:dyDescent="0.3">
      <c r="A12" t="s">
        <v>14</v>
      </c>
      <c r="B12" s="6">
        <v>7.1325016470174569</v>
      </c>
      <c r="C12" s="6">
        <v>52.176152832674568</v>
      </c>
      <c r="D12" s="7">
        <v>405</v>
      </c>
      <c r="E12" s="8">
        <v>3331</v>
      </c>
      <c r="F12" s="8">
        <f>9152+220</f>
        <v>9372</v>
      </c>
      <c r="G12" s="8">
        <v>182</v>
      </c>
      <c r="H12" s="8">
        <v>501</v>
      </c>
      <c r="I12" s="8">
        <f t="shared" si="0"/>
        <v>13791</v>
      </c>
      <c r="L12" s="4"/>
      <c r="N12" s="2"/>
      <c r="O12" s="2"/>
    </row>
    <row r="13" spans="1:15" x14ac:dyDescent="0.3">
      <c r="A13" t="s">
        <v>15</v>
      </c>
      <c r="B13" s="6">
        <v>8.3802074404131712</v>
      </c>
      <c r="C13" s="6">
        <v>71.044488256471794</v>
      </c>
      <c r="D13" s="7">
        <v>623</v>
      </c>
      <c r="E13" s="8">
        <v>8386</v>
      </c>
      <c r="F13" s="8">
        <f>26836+517</f>
        <v>27353</v>
      </c>
      <c r="G13" s="8">
        <v>989</v>
      </c>
      <c r="H13" s="8">
        <v>1816</v>
      </c>
      <c r="I13" s="8">
        <f t="shared" si="0"/>
        <v>39167</v>
      </c>
      <c r="L13" s="4"/>
      <c r="N13" s="2"/>
      <c r="O13" s="2"/>
    </row>
    <row r="14" spans="1:15" x14ac:dyDescent="0.3">
      <c r="A14" t="s">
        <v>16</v>
      </c>
      <c r="B14" s="6">
        <v>7.2218536585365856</v>
      </c>
      <c r="C14" s="6">
        <v>55.625934959349593</v>
      </c>
      <c r="D14" s="7">
        <v>1116</v>
      </c>
      <c r="E14" s="8">
        <v>8876</v>
      </c>
      <c r="F14" s="8">
        <f>27856+713</f>
        <v>28569</v>
      </c>
      <c r="G14" s="8">
        <v>5274</v>
      </c>
      <c r="H14" s="8">
        <v>1745</v>
      </c>
      <c r="I14" s="8">
        <f t="shared" si="0"/>
        <v>45580</v>
      </c>
      <c r="L14" s="4"/>
      <c r="N14" s="2"/>
      <c r="O14" s="2"/>
    </row>
    <row r="15" spans="1:15" x14ac:dyDescent="0.3">
      <c r="A15" t="s">
        <v>17</v>
      </c>
      <c r="B15" s="6">
        <v>7.5781365385969046</v>
      </c>
      <c r="C15" s="6">
        <v>62.096158378505777</v>
      </c>
      <c r="D15" s="7">
        <v>818</v>
      </c>
      <c r="E15" s="8">
        <v>8531</v>
      </c>
      <c r="F15" s="8">
        <f>26407+394</f>
        <v>26801</v>
      </c>
      <c r="G15" s="8">
        <v>640</v>
      </c>
      <c r="H15" s="8">
        <v>2870</v>
      </c>
      <c r="I15" s="8">
        <f t="shared" si="0"/>
        <v>39660</v>
      </c>
      <c r="L15" s="4"/>
      <c r="N15" s="2"/>
      <c r="O15" s="2"/>
    </row>
    <row r="16" spans="1:15" x14ac:dyDescent="0.3">
      <c r="A16" t="s">
        <v>18</v>
      </c>
      <c r="B16" s="6">
        <v>8.4571091403504521</v>
      </c>
      <c r="C16" s="6">
        <v>73.740308968674015</v>
      </c>
      <c r="D16" s="7">
        <v>449</v>
      </c>
      <c r="E16" s="8">
        <v>9449</v>
      </c>
      <c r="F16" s="8">
        <f>14211-197</f>
        <v>14014</v>
      </c>
      <c r="G16" s="8">
        <v>437</v>
      </c>
      <c r="H16" s="8">
        <v>397</v>
      </c>
      <c r="I16" s="8">
        <f t="shared" si="0"/>
        <v>24746</v>
      </c>
      <c r="L16" s="4"/>
      <c r="N16" s="2"/>
      <c r="O16" s="2"/>
    </row>
    <row r="17" spans="1:15" x14ac:dyDescent="0.3">
      <c r="A17" t="s">
        <v>19</v>
      </c>
      <c r="B17" s="6">
        <v>7.9964060890465838</v>
      </c>
      <c r="C17" s="6">
        <v>63.256895959711571</v>
      </c>
      <c r="D17" s="7">
        <v>1384</v>
      </c>
      <c r="E17" s="8">
        <v>19818</v>
      </c>
      <c r="F17" s="8">
        <f>23679-261</f>
        <v>23418</v>
      </c>
      <c r="G17" s="8">
        <v>265</v>
      </c>
      <c r="H17" s="8">
        <v>1164</v>
      </c>
      <c r="I17" s="8">
        <f t="shared" si="0"/>
        <v>46049</v>
      </c>
      <c r="L17" s="4"/>
      <c r="N17" s="2"/>
      <c r="O17" s="2"/>
    </row>
    <row r="18" spans="1:15" x14ac:dyDescent="0.3">
      <c r="A18" t="s">
        <v>20</v>
      </c>
      <c r="B18" s="6">
        <v>6.7557363370880266</v>
      </c>
      <c r="C18" s="6">
        <v>48.733743067723537</v>
      </c>
      <c r="D18" s="7">
        <v>476</v>
      </c>
      <c r="E18" s="8">
        <v>16293</v>
      </c>
      <c r="F18" s="8">
        <f>5839-169</f>
        <v>5670</v>
      </c>
      <c r="G18" s="8">
        <v>53</v>
      </c>
      <c r="H18" s="8">
        <v>328</v>
      </c>
      <c r="I18" s="8">
        <f t="shared" si="0"/>
        <v>22820</v>
      </c>
      <c r="L18" s="4"/>
      <c r="N18" s="2"/>
      <c r="O18" s="2"/>
    </row>
    <row r="19" spans="1:15" x14ac:dyDescent="0.3">
      <c r="A19" t="s">
        <v>21</v>
      </c>
      <c r="B19" s="6">
        <v>5.524071100080298</v>
      </c>
      <c r="C19" s="6">
        <v>36.352799474414191</v>
      </c>
      <c r="D19" s="7">
        <v>1187</v>
      </c>
      <c r="E19" s="8">
        <v>29301</v>
      </c>
      <c r="F19" s="8">
        <f>5415+46</f>
        <v>5461</v>
      </c>
      <c r="G19" s="8">
        <v>102</v>
      </c>
      <c r="H19" s="8">
        <v>557</v>
      </c>
      <c r="I19" s="8">
        <f t="shared" si="0"/>
        <v>36608</v>
      </c>
      <c r="L19" s="4"/>
      <c r="N19" s="2"/>
      <c r="O19" s="2"/>
    </row>
    <row r="20" spans="1:15" x14ac:dyDescent="0.3">
      <c r="A20" t="s">
        <v>22</v>
      </c>
      <c r="B20" s="6">
        <v>8.8787440602982137</v>
      </c>
      <c r="C20" s="6">
        <v>64.22256634442077</v>
      </c>
      <c r="D20" s="7">
        <v>674</v>
      </c>
      <c r="E20" s="8">
        <v>14469</v>
      </c>
      <c r="F20" s="8">
        <f>25006-392</f>
        <v>24614</v>
      </c>
      <c r="G20" s="8">
        <v>303</v>
      </c>
      <c r="H20" s="8">
        <v>341</v>
      </c>
      <c r="I20" s="8">
        <f t="shared" si="0"/>
        <v>40401</v>
      </c>
      <c r="L20" s="4"/>
      <c r="N20" s="2"/>
      <c r="O20" s="2"/>
    </row>
    <row r="21" spans="1:15" x14ac:dyDescent="0.3">
      <c r="A21" t="s">
        <v>23</v>
      </c>
      <c r="B21" s="6">
        <v>8.3778351917582263</v>
      </c>
      <c r="C21" s="6">
        <v>65.460633124830025</v>
      </c>
      <c r="D21" s="7">
        <v>509</v>
      </c>
      <c r="E21" s="8">
        <v>9463</v>
      </c>
      <c r="F21" s="8">
        <f>21704-559</f>
        <v>21145</v>
      </c>
      <c r="G21" s="8">
        <v>186</v>
      </c>
      <c r="H21" s="8">
        <v>618</v>
      </c>
      <c r="I21" s="8">
        <f t="shared" si="0"/>
        <v>31921</v>
      </c>
      <c r="L21" s="4"/>
      <c r="N21" s="2"/>
      <c r="O21" s="2"/>
    </row>
    <row r="22" spans="1:15" x14ac:dyDescent="0.3">
      <c r="A22" t="s">
        <v>24</v>
      </c>
      <c r="B22" s="6">
        <v>7.1715834236262834</v>
      </c>
      <c r="C22" s="6">
        <v>52.800924872842486</v>
      </c>
      <c r="D22" s="7">
        <v>741</v>
      </c>
      <c r="E22" s="8">
        <v>18250</v>
      </c>
      <c r="F22" s="8">
        <f>21378-316</f>
        <v>21062</v>
      </c>
      <c r="G22" s="8">
        <v>255</v>
      </c>
      <c r="H22" s="8">
        <v>453</v>
      </c>
      <c r="I22" s="8">
        <f t="shared" si="0"/>
        <v>40761</v>
      </c>
      <c r="L22" s="4"/>
      <c r="N22" s="2"/>
      <c r="O22" s="2"/>
    </row>
    <row r="23" spans="1:15" s="1" customFormat="1" x14ac:dyDescent="0.3">
      <c r="A23" s="1" t="s">
        <v>3</v>
      </c>
      <c r="B23" s="6">
        <v>7.9928440923035682</v>
      </c>
      <c r="C23" s="6">
        <v>61.148223504144028</v>
      </c>
      <c r="D23" s="9">
        <v>31216</v>
      </c>
      <c r="E23" s="9">
        <f t="shared" ref="E23:F23" si="1">SUM(E2:E22)</f>
        <v>220850</v>
      </c>
      <c r="F23" s="9">
        <f t="shared" si="1"/>
        <v>357266</v>
      </c>
      <c r="G23" s="9">
        <v>15889</v>
      </c>
      <c r="H23" s="9">
        <v>17568</v>
      </c>
      <c r="I23" s="10">
        <f t="shared" si="0"/>
        <v>642789</v>
      </c>
      <c r="L23" s="4"/>
      <c r="N23" s="2"/>
      <c r="O23" s="3"/>
    </row>
    <row r="27" spans="1:15" x14ac:dyDescent="0.3">
      <c r="A27" t="s">
        <v>26</v>
      </c>
    </row>
    <row r="28" spans="1:15" x14ac:dyDescent="0.3">
      <c r="A28" t="s">
        <v>27</v>
      </c>
    </row>
  </sheetData>
  <phoneticPr fontId="2" type="noConversion"/>
  <pageMargins left="0.7" right="0.7" top="0.75" bottom="0.75" header="0.3" footer="0.3"/>
  <pageSetup paperSize="9" scale="56" orientation="landscape" r:id="rId1"/>
  <colBreaks count="1" manualBreakCount="1">
    <brk id="9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ARBOLADO ZV DISTRITO Y EN CALLE</vt:lpstr>
      <vt:lpstr>'ARBOLADO ZV DISTRITO Y EN CALLE'!Área_de_impresión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2018-09-14T07:40:22Z</dcterms:created>
  <dcterms:modified xsi:type="dcterms:W3CDTF">2018-09-18T13:48:55Z</dcterms:modified>
</cp:coreProperties>
</file>