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/>
  <xr:revisionPtr revIDLastSave="0" documentId="13_ncr:1_{1AA1D449-4798-42CE-A6EF-50E996F26D3A}" xr6:coauthVersionLast="47" xr6:coauthVersionMax="47" xr10:uidLastSave="{00000000-0000-0000-0000-000000000000}"/>
  <bookViews>
    <workbookView xWindow="4560" yWindow="1030" windowWidth="14350" windowHeight="8900" xr2:uid="{00000000-000D-0000-FFFF-FFFF00000000}"/>
  </bookViews>
  <sheets>
    <sheet name="ARBOLADO ZV DISTRITO Y EN CALLE" sheetId="1" r:id="rId1"/>
  </sheets>
  <definedNames>
    <definedName name="_xlnm.Print_Area" localSheetId="0">'ARBOLADO ZV DISTRITO Y EN CALLE'!$A$1:$M$32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  <c r="M23" i="1"/>
  <c r="N23" i="1"/>
  <c r="M12" i="1"/>
  <c r="M3" i="1"/>
  <c r="M4" i="1"/>
  <c r="M5" i="1"/>
  <c r="M6" i="1"/>
  <c r="M7" i="1"/>
  <c r="M8" i="1"/>
  <c r="M9" i="1"/>
  <c r="M10" i="1"/>
  <c r="M11" i="1"/>
  <c r="M14" i="1"/>
  <c r="M15" i="1"/>
  <c r="M16" i="1"/>
  <c r="M17" i="1"/>
  <c r="M18" i="1"/>
  <c r="M19" i="1"/>
  <c r="M20" i="1"/>
  <c r="M21" i="1"/>
  <c r="M22" i="1"/>
  <c r="M2" i="1"/>
  <c r="M13" i="1" l="1"/>
  <c r="I23" i="1" l="1"/>
  <c r="C23" i="1"/>
  <c r="E23" i="1" l="1"/>
  <c r="G23" i="1" l="1"/>
</calcChain>
</file>

<file path=xl/sharedStrings.xml><?xml version="1.0" encoding="utf-8"?>
<sst xmlns="http://schemas.openxmlformats.org/spreadsheetml/2006/main" count="67" uniqueCount="44">
  <si>
    <t>Total general</t>
  </si>
  <si>
    <t>CENTRO</t>
  </si>
  <si>
    <t>CHAMBERI</t>
  </si>
  <si>
    <t>MONCLOA - ARAVACA</t>
  </si>
  <si>
    <t>TETUAN</t>
  </si>
  <si>
    <t>ARGANZUELA</t>
  </si>
  <si>
    <t>CHAMARTIN</t>
  </si>
  <si>
    <t>RETIRO</t>
  </si>
  <si>
    <t>SALAMANCA</t>
  </si>
  <si>
    <t>FUENCARRAL - EL PARDO</t>
  </si>
  <si>
    <t>LATINA</t>
  </si>
  <si>
    <t>BARAJAS</t>
  </si>
  <si>
    <t>CIUDAD LINEAL</t>
  </si>
  <si>
    <t>HORTALEZA</t>
  </si>
  <si>
    <t>SAN BLAS - CANILLEJAS</t>
  </si>
  <si>
    <t>MORATALAZ</t>
  </si>
  <si>
    <t>PUENTE DE VALLECAS</t>
  </si>
  <si>
    <t>VICALVARO</t>
  </si>
  <si>
    <t>VILLA DE VALLECAS</t>
  </si>
  <si>
    <t>CARABANCHEL</t>
  </si>
  <si>
    <t>USERA</t>
  </si>
  <si>
    <t>VILLAVERDE</t>
  </si>
  <si>
    <t>NOMBRE DISTRITO</t>
  </si>
  <si>
    <t>Nº DISTRITO</t>
  </si>
  <si>
    <t>Joven (J)</t>
  </si>
  <si>
    <t>Maduro (M)</t>
  </si>
  <si>
    <t>Viejo (V)</t>
  </si>
  <si>
    <t>Hmedia_J</t>
  </si>
  <si>
    <t>Hmedia_M</t>
  </si>
  <si>
    <t>Hmedia_V</t>
  </si>
  <si>
    <t>Hmedia_O</t>
  </si>
  <si>
    <t>Otros (O)</t>
  </si>
  <si>
    <t>Nº Total árboles</t>
  </si>
  <si>
    <t>Altura Media (Hmedia)_RPLyNC</t>
  </si>
  <si>
    <t>Recien plantado y no consolidado (RPLyNC)</t>
  </si>
  <si>
    <t>Tampoco se han considerado los árboles que dependen de las Juntas Municipales de  Distrito</t>
  </si>
  <si>
    <t>Se añade una nueva columna"Total  (con tocones)" que indica el total de árboles incluyendo los de edad fenólogica = Tocón</t>
  </si>
  <si>
    <t>En el epígrafe "Otros" se consideran los árboles clasificados como "Decrépitos" y los árboles en proceso de clasificación</t>
  </si>
  <si>
    <t>En el epígrafe "Otros" NO se han considerado los árboles correspondientes a tocones. Por este motivo, el total de árboles puede no coincidir con el total especificado en el fichero "ArboladoZonasVerdesDistritosCalles_2021.xlsx"</t>
  </si>
  <si>
    <t>Nº Total (con tocones)</t>
  </si>
  <si>
    <t>No se incluyen los datos de la S.G. DE  PARQUES Y VIVEROS (Parques históricos, singulares y forestales)</t>
  </si>
  <si>
    <r>
      <t xml:space="preserve">Datos incluidos en el contrato  ZV21 a cargo de la </t>
    </r>
    <r>
      <rPr>
        <b/>
        <sz val="11"/>
        <color theme="1"/>
        <rFont val="Cambria"/>
        <family val="1"/>
      </rPr>
      <t>S. G. de Conservación de Zonas Verdes y Arbolano urbano</t>
    </r>
    <r>
      <rPr>
        <sz val="11"/>
        <color theme="1"/>
        <rFont val="Cambria"/>
        <family val="1"/>
      </rPr>
      <t xml:space="preserve"> (unidades arbóreas de zonas verdes y arbolado viario)</t>
    </r>
  </si>
  <si>
    <r>
      <t xml:space="preserve">Los valores de </t>
    </r>
    <r>
      <rPr>
        <b/>
        <sz val="11"/>
        <color theme="1"/>
        <rFont val="Cambria"/>
        <family val="1"/>
      </rPr>
      <t>Altura Media</t>
    </r>
    <r>
      <rPr>
        <sz val="11"/>
        <color theme="1"/>
        <rFont val="Cambria"/>
        <family val="1"/>
      </rPr>
      <t xml:space="preserve"> están expresados en </t>
    </r>
    <r>
      <rPr>
        <b/>
        <sz val="11"/>
        <color theme="1"/>
        <rFont val="Cambria"/>
        <family val="1"/>
      </rPr>
      <t>metros</t>
    </r>
  </si>
  <si>
    <r>
      <rPr>
        <sz val="11"/>
        <color theme="1"/>
        <rFont val="Cambria"/>
        <family val="1"/>
      </rPr>
      <t xml:space="preserve">En este informe </t>
    </r>
    <r>
      <rPr>
        <b/>
        <sz val="11"/>
        <color theme="1"/>
        <rFont val="Cambria"/>
        <family val="1"/>
      </rPr>
      <t>NO se han considerado los elementos clasificados como PALMACEAS.  En Madrid existen 2.916 PALMACEAS en conservación por la S.G. de Conservación de Zonas Verdes y Arbolado Urbano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</si>
</sst>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1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3" fontId="1" fillId="2" borderId="0" xfId="0" applyNumberFormat="1" applyFont="1" applyFill="1" applyAlignment="1">
      <alignment horizontal="center" wrapText="1"/>
    </xf>
    <xf numFmtId="1" fontId="3" fillId="0" borderId="0" xfId="0" applyNumberFormat="1" applyFont="1" applyFill="1" applyAlignment="1" applyProtection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5" fillId="0" borderId="0" xfId="0" applyNumberFormat="1" applyFont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3" borderId="1" xfId="0" applyFont="1" applyFill="1" applyBorder="1"/>
    <xf numFmtId="0" fontId="4" fillId="0" borderId="1" xfId="0" applyFont="1" applyBorder="1"/>
    <xf numFmtId="0" fontId="4" fillId="3" borderId="1" xfId="0" applyFont="1" applyFill="1" applyBorder="1"/>
    <xf numFmtId="0" fontId="1" fillId="4" borderId="0" xfId="0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wrapText="1"/>
    </xf>
    <xf numFmtId="2" fontId="3" fillId="0" borderId="0" xfId="0" applyNumberFormat="1" applyFont="1" applyFill="1" applyAlignment="1" applyProtection="1">
      <alignment horizontal="center"/>
    </xf>
    <xf numFmtId="0" fontId="1" fillId="5" borderId="0" xfId="0" applyFont="1" applyFill="1" applyAlignment="1">
      <alignment horizontal="center"/>
    </xf>
    <xf numFmtId="3" fontId="6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3" fontId="4" fillId="3" borderId="2" xfId="0" applyNumberFormat="1" applyFont="1" applyFill="1" applyBorder="1" applyAlignment="1">
      <alignment horizontal="center" wrapText="1"/>
    </xf>
    <xf numFmtId="3" fontId="4" fillId="0" borderId="2" xfId="0" applyNumberFormat="1" applyFont="1" applyBorder="1" applyAlignment="1">
      <alignment horizontal="center" wrapText="1"/>
    </xf>
    <xf numFmtId="2" fontId="4" fillId="0" borderId="0" xfId="0" applyNumberFormat="1" applyFont="1" applyAlignment="1">
      <alignment horizontal="center"/>
    </xf>
  </cellXfs>
  <cellStyles count="1">
    <cellStyle name="Normal" xfId="0" builtinId="0"/>
  </cellStyles>
  <dxfs count="26"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M24" totalsRowCount="1" headerRowDxfId="25" dataDxfId="24">
  <autoFilter ref="A1:M23" xr:uid="{00000000-0009-0000-0100-000001000000}"/>
  <sortState xmlns:xlrd2="http://schemas.microsoft.com/office/spreadsheetml/2017/richdata2" ref="A2:I23">
    <sortCondition ref="B1:B23"/>
  </sortState>
  <tableColumns count="13">
    <tableColumn id="1" xr3:uid="{00000000-0010-0000-0000-000001000000}" name="NOMBRE DISTRITO"/>
    <tableColumn id="2" xr3:uid="{00000000-0010-0000-0000-000002000000}" name="Nº DISTRITO" dataDxfId="23" totalsRowDxfId="22"/>
    <tableColumn id="4" xr3:uid="{00000000-0010-0000-0000-000004000000}" name="Recien plantado y no consolidado (RPLyNC)" dataDxfId="21" totalsRowDxfId="20"/>
    <tableColumn id="10" xr3:uid="{00000000-0010-0000-0000-00000A000000}" name="Altura Media (Hmedia)_RPLyNC" dataDxfId="19" totalsRowDxfId="18"/>
    <tableColumn id="5" xr3:uid="{00000000-0010-0000-0000-000005000000}" name="Joven (J)" dataDxfId="17" totalsRowDxfId="16"/>
    <tableColumn id="11" xr3:uid="{00000000-0010-0000-0000-00000B000000}" name="Hmedia_J" dataDxfId="15" totalsRowDxfId="14"/>
    <tableColumn id="6" xr3:uid="{00000000-0010-0000-0000-000006000000}" name="Maduro (M)" dataDxfId="13" totalsRowDxfId="12"/>
    <tableColumn id="12" xr3:uid="{00000000-0010-0000-0000-00000C000000}" name="Hmedia_M" dataDxfId="11" totalsRowDxfId="10"/>
    <tableColumn id="7" xr3:uid="{00000000-0010-0000-0000-000007000000}" name="Viejo (V)" dataDxfId="9" totalsRowDxfId="8"/>
    <tableColumn id="13" xr3:uid="{00000000-0010-0000-0000-00000D000000}" name="Hmedia_V" dataDxfId="7" totalsRowDxfId="6"/>
    <tableColumn id="8" xr3:uid="{00000000-0010-0000-0000-000008000000}" name="Otros (O)" dataDxfId="5" totalsRowDxfId="4"/>
    <tableColumn id="14" xr3:uid="{00000000-0010-0000-0000-00000E000000}" name="Hmedia_O" dataDxfId="3" totalsRowDxfId="2"/>
    <tableColumn id="9" xr3:uid="{00000000-0010-0000-0000-000009000000}" name="Nº Total árboles" dataDxfId="1" totalsRowDxfId="0">
      <calculatedColumnFormula>C2+E2+G2+I2+K2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topLeftCell="C1" zoomScale="55" zoomScaleNormal="55" zoomScaleSheetLayoutView="100" workbookViewId="0">
      <selection activeCell="N2" sqref="N2"/>
    </sheetView>
  </sheetViews>
  <sheetFormatPr baseColWidth="10" defaultRowHeight="14.5" x14ac:dyDescent="0.35"/>
  <cols>
    <col min="1" max="1" width="24.7265625" customWidth="1"/>
    <col min="2" max="2" width="7.26953125" style="6" customWidth="1"/>
    <col min="3" max="3" width="22.54296875" style="6" customWidth="1"/>
    <col min="4" max="4" width="17.453125" style="14" customWidth="1"/>
    <col min="5" max="5" width="12.7265625" style="6" customWidth="1"/>
    <col min="6" max="6" width="14.26953125" style="14" customWidth="1"/>
    <col min="7" max="7" width="15.81640625" style="6" customWidth="1"/>
    <col min="8" max="8" width="15.54296875" style="14" customWidth="1"/>
    <col min="9" max="9" width="14.453125" style="6" customWidth="1"/>
    <col min="10" max="10" width="14.7265625" style="14" customWidth="1"/>
    <col min="11" max="11" width="15" style="6" customWidth="1"/>
    <col min="12" max="12" width="16" style="6" customWidth="1"/>
    <col min="13" max="13" width="18.54296875" customWidth="1"/>
    <col min="14" max="14" width="20.7265625" style="6" customWidth="1"/>
    <col min="15" max="15" width="25.36328125" customWidth="1"/>
  </cols>
  <sheetData>
    <row r="1" spans="1:15" s="2" customFormat="1" x14ac:dyDescent="0.35">
      <c r="A1" s="2" t="s">
        <v>22</v>
      </c>
      <c r="B1" s="2" t="s">
        <v>23</v>
      </c>
      <c r="C1" s="2" t="s">
        <v>34</v>
      </c>
      <c r="D1" s="19" t="s">
        <v>33</v>
      </c>
      <c r="E1" s="2" t="s">
        <v>24</v>
      </c>
      <c r="F1" s="19" t="s">
        <v>27</v>
      </c>
      <c r="G1" s="2" t="s">
        <v>25</v>
      </c>
      <c r="H1" s="19" t="s">
        <v>28</v>
      </c>
      <c r="I1" s="2" t="s">
        <v>26</v>
      </c>
      <c r="J1" s="19" t="s">
        <v>29</v>
      </c>
      <c r="K1" s="2" t="s">
        <v>31</v>
      </c>
      <c r="L1" s="2" t="s">
        <v>30</v>
      </c>
      <c r="M1" s="2" t="s">
        <v>32</v>
      </c>
      <c r="N1" s="22" t="s">
        <v>39</v>
      </c>
      <c r="O1" s="18" t="s">
        <v>22</v>
      </c>
    </row>
    <row r="2" spans="1:15" x14ac:dyDescent="0.35">
      <c r="A2" t="s">
        <v>1</v>
      </c>
      <c r="B2" s="6">
        <v>1</v>
      </c>
      <c r="C2" s="7">
        <v>2115</v>
      </c>
      <c r="D2" s="8">
        <v>4.0883707452730675</v>
      </c>
      <c r="E2" s="7">
        <v>4297</v>
      </c>
      <c r="F2" s="8">
        <v>5.7636522346368722</v>
      </c>
      <c r="G2" s="7">
        <v>4890</v>
      </c>
      <c r="H2" s="8">
        <v>10.544651257925956</v>
      </c>
      <c r="I2" s="7">
        <v>341</v>
      </c>
      <c r="J2" s="8">
        <v>17.920821114369502</v>
      </c>
      <c r="K2" s="7">
        <v>74</v>
      </c>
      <c r="L2" s="8">
        <v>6.7115384615384617</v>
      </c>
      <c r="M2" s="13">
        <f>Tabla1[[#This Row],[Recien plantado y no consolidado (RPLyNC)]]+Tabla1[[#This Row],[Joven (J)]]+Tabla1[[#This Row],[Maduro (M)]]+Tabla1[[#This Row],[Viejo (V)]]+Tabla1[[#This Row],[Otros (O)]]</f>
        <v>11717</v>
      </c>
      <c r="N2" s="25">
        <v>11811</v>
      </c>
      <c r="O2" s="15" t="s">
        <v>1</v>
      </c>
    </row>
    <row r="3" spans="1:15" s="11" customFormat="1" x14ac:dyDescent="0.35">
      <c r="A3" s="11" t="s">
        <v>5</v>
      </c>
      <c r="B3" s="12">
        <v>2</v>
      </c>
      <c r="C3" s="7">
        <v>1984</v>
      </c>
      <c r="D3" s="8">
        <v>4.2780758101851859</v>
      </c>
      <c r="E3" s="7">
        <v>5888</v>
      </c>
      <c r="F3" s="8">
        <v>5.0755604619565213</v>
      </c>
      <c r="G3" s="7">
        <v>14765</v>
      </c>
      <c r="H3" s="8">
        <v>9.7722885201490008</v>
      </c>
      <c r="I3" s="7">
        <v>409</v>
      </c>
      <c r="J3" s="8">
        <v>15.418092909535453</v>
      </c>
      <c r="K3" s="7">
        <v>133</v>
      </c>
      <c r="L3" s="8">
        <v>5.3327067669172932</v>
      </c>
      <c r="M3" s="13">
        <f>Tabla1[[#This Row],[Recien plantado y no consolidado (RPLyNC)]]+Tabla1[[#This Row],[Joven (J)]]+Tabla1[[#This Row],[Maduro (M)]]+Tabla1[[#This Row],[Viejo (V)]]+Tabla1[[#This Row],[Otros (O)]]</f>
        <v>23179</v>
      </c>
      <c r="N3" s="25">
        <v>23683</v>
      </c>
      <c r="O3" s="16" t="s">
        <v>5</v>
      </c>
    </row>
    <row r="4" spans="1:15" x14ac:dyDescent="0.35">
      <c r="A4" t="s">
        <v>7</v>
      </c>
      <c r="B4" s="6">
        <v>3</v>
      </c>
      <c r="C4" s="12">
        <v>1297</v>
      </c>
      <c r="D4" s="8">
        <v>4.4864018135870376</v>
      </c>
      <c r="E4" s="7">
        <v>4471</v>
      </c>
      <c r="F4" s="8">
        <v>5.7421673003802276</v>
      </c>
      <c r="G4" s="7">
        <v>7703</v>
      </c>
      <c r="H4" s="8">
        <v>10.77435414773465</v>
      </c>
      <c r="I4" s="7">
        <v>648</v>
      </c>
      <c r="J4" s="8">
        <v>16.405092592592592</v>
      </c>
      <c r="K4" s="7">
        <v>13</v>
      </c>
      <c r="L4" s="8">
        <v>5.3461538461538458</v>
      </c>
      <c r="M4" s="13">
        <f>Tabla1[[#This Row],[Recien plantado y no consolidado (RPLyNC)]]+Tabla1[[#This Row],[Joven (J)]]+Tabla1[[#This Row],[Maduro (M)]]+Tabla1[[#This Row],[Viejo (V)]]+Tabla1[[#This Row],[Otros (O)]]</f>
        <v>14132</v>
      </c>
      <c r="N4" s="25">
        <v>14673</v>
      </c>
      <c r="O4" s="15" t="s">
        <v>7</v>
      </c>
    </row>
    <row r="5" spans="1:15" s="11" customFormat="1" x14ac:dyDescent="0.35">
      <c r="A5" s="11" t="s">
        <v>8</v>
      </c>
      <c r="B5" s="12">
        <v>4</v>
      </c>
      <c r="C5" s="7">
        <v>1792</v>
      </c>
      <c r="D5" s="8">
        <v>4.5113016710642047</v>
      </c>
      <c r="E5" s="7">
        <v>6176</v>
      </c>
      <c r="F5" s="8">
        <v>6.640393458549223</v>
      </c>
      <c r="G5" s="7">
        <v>10513</v>
      </c>
      <c r="H5" s="8">
        <v>11.456866438356165</v>
      </c>
      <c r="I5" s="7">
        <v>505</v>
      </c>
      <c r="J5" s="8">
        <v>17.3</v>
      </c>
      <c r="K5" s="7">
        <v>57</v>
      </c>
      <c r="L5" s="8">
        <v>8.5087719298245617</v>
      </c>
      <c r="M5" s="13">
        <f>Tabla1[[#This Row],[Recien plantado y no consolidado (RPLyNC)]]+Tabla1[[#This Row],[Joven (J)]]+Tabla1[[#This Row],[Maduro (M)]]+Tabla1[[#This Row],[Viejo (V)]]+Tabla1[[#This Row],[Otros (O)]]</f>
        <v>19043</v>
      </c>
      <c r="N5" s="25">
        <v>19830</v>
      </c>
      <c r="O5" s="16" t="s">
        <v>8</v>
      </c>
    </row>
    <row r="6" spans="1:15" s="11" customFormat="1" x14ac:dyDescent="0.35">
      <c r="A6" s="11" t="s">
        <v>6</v>
      </c>
      <c r="B6" s="12">
        <v>5</v>
      </c>
      <c r="C6" s="7">
        <v>2096</v>
      </c>
      <c r="D6" s="8">
        <v>4.5214028427335453</v>
      </c>
      <c r="E6" s="7">
        <v>6821</v>
      </c>
      <c r="F6" s="8">
        <v>5.19690514587304</v>
      </c>
      <c r="G6" s="7">
        <v>15489</v>
      </c>
      <c r="H6" s="8">
        <v>10.523764607140551</v>
      </c>
      <c r="I6" s="7">
        <v>267</v>
      </c>
      <c r="J6" s="8">
        <v>13.433558052434458</v>
      </c>
      <c r="K6" s="7">
        <v>123</v>
      </c>
      <c r="L6" s="8">
        <v>5.8307317073170735</v>
      </c>
      <c r="M6" s="13">
        <f>Tabla1[[#This Row],[Recien plantado y no consolidado (RPLyNC)]]+Tabla1[[#This Row],[Joven (J)]]+Tabla1[[#This Row],[Maduro (M)]]+Tabla1[[#This Row],[Viejo (V)]]+Tabla1[[#This Row],[Otros (O)]]</f>
        <v>24796</v>
      </c>
      <c r="N6" s="32">
        <v>25752</v>
      </c>
      <c r="O6" s="17" t="s">
        <v>6</v>
      </c>
    </row>
    <row r="7" spans="1:15" s="11" customFormat="1" x14ac:dyDescent="0.35">
      <c r="A7" s="11" t="s">
        <v>4</v>
      </c>
      <c r="B7" s="12">
        <v>6</v>
      </c>
      <c r="C7" s="12">
        <v>1622</v>
      </c>
      <c r="D7" s="34">
        <v>4.2443534812547821</v>
      </c>
      <c r="E7" s="7">
        <v>4083</v>
      </c>
      <c r="F7" s="8">
        <v>4.8061964241978918</v>
      </c>
      <c r="G7" s="7">
        <v>9033</v>
      </c>
      <c r="H7" s="8">
        <v>10.168489813994686</v>
      </c>
      <c r="I7" s="7">
        <v>69</v>
      </c>
      <c r="J7" s="8">
        <v>16.797101449275363</v>
      </c>
      <c r="K7" s="7">
        <v>43</v>
      </c>
      <c r="L7" s="8">
        <v>4.875</v>
      </c>
      <c r="M7" s="13">
        <f>Tabla1[[#This Row],[Recien plantado y no consolidado (RPLyNC)]]+Tabla1[[#This Row],[Joven (J)]]+Tabla1[[#This Row],[Maduro (M)]]+Tabla1[[#This Row],[Viejo (V)]]+Tabla1[[#This Row],[Otros (O)]]</f>
        <v>14850</v>
      </c>
      <c r="N7" s="33">
        <v>14988</v>
      </c>
      <c r="O7" s="16" t="s">
        <v>4</v>
      </c>
    </row>
    <row r="8" spans="1:15" s="11" customFormat="1" x14ac:dyDescent="0.35">
      <c r="A8" s="11" t="s">
        <v>2</v>
      </c>
      <c r="B8" s="12">
        <v>7</v>
      </c>
      <c r="C8" s="12">
        <v>2110</v>
      </c>
      <c r="D8" s="34">
        <v>4.1285751393946875</v>
      </c>
      <c r="E8" s="7">
        <v>4063</v>
      </c>
      <c r="F8" s="8">
        <v>5.767733202067439</v>
      </c>
      <c r="G8" s="7">
        <v>6072</v>
      </c>
      <c r="H8" s="8">
        <v>10.872826086956522</v>
      </c>
      <c r="I8" s="7">
        <v>1336</v>
      </c>
      <c r="J8" s="8">
        <v>16.446482035928145</v>
      </c>
      <c r="K8" s="7">
        <v>8</v>
      </c>
      <c r="L8" s="8">
        <v>8</v>
      </c>
      <c r="M8" s="13">
        <f>Tabla1[[#This Row],[Recien plantado y no consolidado (RPLyNC)]]+Tabla1[[#This Row],[Joven (J)]]+Tabla1[[#This Row],[Maduro (M)]]+Tabla1[[#This Row],[Viejo (V)]]+Tabla1[[#This Row],[Otros (O)]]</f>
        <v>13589</v>
      </c>
      <c r="N8" s="32">
        <v>13638</v>
      </c>
      <c r="O8" s="17" t="s">
        <v>2</v>
      </c>
    </row>
    <row r="9" spans="1:15" s="11" customFormat="1" x14ac:dyDescent="0.35">
      <c r="A9" s="11" t="s">
        <v>9</v>
      </c>
      <c r="B9" s="12">
        <v>8</v>
      </c>
      <c r="C9" s="7">
        <v>8106</v>
      </c>
      <c r="D9" s="8">
        <v>4.3673754094745911</v>
      </c>
      <c r="E9" s="7">
        <v>19392</v>
      </c>
      <c r="F9" s="8">
        <v>5.5994729785478556</v>
      </c>
      <c r="G9" s="7">
        <v>21812</v>
      </c>
      <c r="H9" s="8">
        <v>9.7528667705849994</v>
      </c>
      <c r="I9" s="7">
        <v>4285</v>
      </c>
      <c r="J9" s="8">
        <v>14.241325554259044</v>
      </c>
      <c r="K9" s="7">
        <v>517</v>
      </c>
      <c r="L9" s="8">
        <v>4.5100784313725502</v>
      </c>
      <c r="M9" s="13">
        <f>Tabla1[[#This Row],[Recien plantado y no consolidado (RPLyNC)]]+Tabla1[[#This Row],[Joven (J)]]+Tabla1[[#This Row],[Maduro (M)]]+Tabla1[[#This Row],[Viejo (V)]]+Tabla1[[#This Row],[Otros (O)]]</f>
        <v>54112</v>
      </c>
      <c r="N9" s="25">
        <v>56932</v>
      </c>
      <c r="O9" s="16" t="s">
        <v>9</v>
      </c>
    </row>
    <row r="10" spans="1:15" s="11" customFormat="1" x14ac:dyDescent="0.35">
      <c r="A10" s="11" t="s">
        <v>3</v>
      </c>
      <c r="B10" s="12">
        <v>9</v>
      </c>
      <c r="C10" s="7">
        <v>3786</v>
      </c>
      <c r="D10" s="8">
        <v>5.1359274369984993</v>
      </c>
      <c r="E10" s="7">
        <v>8728</v>
      </c>
      <c r="F10" s="8">
        <v>5.5613588450962412</v>
      </c>
      <c r="G10" s="7">
        <v>15810</v>
      </c>
      <c r="H10" s="8">
        <v>10.493924098671725</v>
      </c>
      <c r="I10" s="7">
        <v>2162</v>
      </c>
      <c r="J10" s="8">
        <v>16.180388529139684</v>
      </c>
      <c r="K10" s="7">
        <v>226</v>
      </c>
      <c r="L10" s="8">
        <v>5.5502604166666671</v>
      </c>
      <c r="M10" s="13">
        <f>Tabla1[[#This Row],[Recien plantado y no consolidado (RPLyNC)]]+Tabla1[[#This Row],[Joven (J)]]+Tabla1[[#This Row],[Maduro (M)]]+Tabla1[[#This Row],[Viejo (V)]]+Tabla1[[#This Row],[Otros (O)]]</f>
        <v>30712</v>
      </c>
      <c r="N10" s="25">
        <v>31668</v>
      </c>
      <c r="O10" s="17" t="s">
        <v>3</v>
      </c>
    </row>
    <row r="11" spans="1:15" s="11" customFormat="1" x14ac:dyDescent="0.35">
      <c r="A11" s="11" t="s">
        <v>10</v>
      </c>
      <c r="B11" s="12">
        <v>10</v>
      </c>
      <c r="C11" s="7">
        <v>3606</v>
      </c>
      <c r="D11" s="8">
        <v>4.2979263668000121</v>
      </c>
      <c r="E11" s="7">
        <v>9125</v>
      </c>
      <c r="F11" s="8">
        <v>4.9004427882507686</v>
      </c>
      <c r="G11" s="7">
        <v>18506</v>
      </c>
      <c r="H11" s="8">
        <v>8.734375337728304</v>
      </c>
      <c r="I11" s="7">
        <v>2014</v>
      </c>
      <c r="J11" s="8">
        <v>13.624136047666337</v>
      </c>
      <c r="K11" s="7">
        <v>360</v>
      </c>
      <c r="L11" s="8">
        <v>4.8795058139534886</v>
      </c>
      <c r="M11" s="13">
        <f>Tabla1[[#This Row],[Recien plantado y no consolidado (RPLyNC)]]+Tabla1[[#This Row],[Joven (J)]]+Tabla1[[#This Row],[Maduro (M)]]+Tabla1[[#This Row],[Viejo (V)]]+Tabla1[[#This Row],[Otros (O)]]</f>
        <v>33611</v>
      </c>
      <c r="N11" s="25">
        <v>35800</v>
      </c>
      <c r="O11" s="16" t="s">
        <v>10</v>
      </c>
    </row>
    <row r="12" spans="1:15" s="11" customFormat="1" x14ac:dyDescent="0.35">
      <c r="A12" s="11" t="s">
        <v>19</v>
      </c>
      <c r="B12" s="12">
        <v>11</v>
      </c>
      <c r="C12" s="7">
        <v>2638</v>
      </c>
      <c r="D12" s="8">
        <v>3.7008380792581042</v>
      </c>
      <c r="E12" s="7">
        <v>14049</v>
      </c>
      <c r="F12" s="8">
        <v>6.1264495693643708</v>
      </c>
      <c r="G12" s="7">
        <v>23063</v>
      </c>
      <c r="H12" s="8">
        <v>9.7278987078310628</v>
      </c>
      <c r="I12" s="7">
        <v>362</v>
      </c>
      <c r="J12" s="8">
        <v>11.335359116022099</v>
      </c>
      <c r="K12" s="7">
        <v>57</v>
      </c>
      <c r="L12" s="8">
        <v>5.8584905660377355</v>
      </c>
      <c r="M12" s="13">
        <f>Tabla1[[#This Row],[Recien plantado y no consolidado (RPLyNC)]]+Tabla1[[#This Row],[Joven (J)]]+Tabla1[[#This Row],[Maduro (M)]]+Tabla1[[#This Row],[Viejo (V)]]+Tabla1[[#This Row],[Otros (O)]]</f>
        <v>40169</v>
      </c>
      <c r="N12" s="25">
        <v>41522</v>
      </c>
      <c r="O12" s="17" t="s">
        <v>19</v>
      </c>
    </row>
    <row r="13" spans="1:15" s="11" customFormat="1" x14ac:dyDescent="0.35">
      <c r="A13" s="11" t="s">
        <v>20</v>
      </c>
      <c r="B13" s="12">
        <v>12</v>
      </c>
      <c r="C13" s="7">
        <v>1737</v>
      </c>
      <c r="D13" s="8">
        <v>3.6680510512498072</v>
      </c>
      <c r="E13" s="7">
        <v>8847</v>
      </c>
      <c r="F13" s="8">
        <v>5.6372103537922449</v>
      </c>
      <c r="G13" s="7">
        <v>19031</v>
      </c>
      <c r="H13" s="8">
        <v>9.5517077400031596</v>
      </c>
      <c r="I13" s="7">
        <v>172</v>
      </c>
      <c r="J13" s="8">
        <v>12.517441860465116</v>
      </c>
      <c r="K13" s="7">
        <v>68</v>
      </c>
      <c r="L13" s="8">
        <v>6.4</v>
      </c>
      <c r="M13" s="13">
        <f>Tabla1[[#This Row],[Recien plantado y no consolidado (RPLyNC)]]+Tabla1[[#This Row],[Joven (J)]]+Tabla1[[#This Row],[Maduro (M)]]+Tabla1[[#This Row],[Viejo (V)]]+Tabla1[[#This Row],[Otros (O)]]</f>
        <v>29855</v>
      </c>
      <c r="N13" s="25">
        <v>30937</v>
      </c>
      <c r="O13" s="16" t="s">
        <v>20</v>
      </c>
    </row>
    <row r="14" spans="1:15" s="11" customFormat="1" x14ac:dyDescent="0.35">
      <c r="A14" s="11" t="s">
        <v>16</v>
      </c>
      <c r="B14" s="12">
        <v>13</v>
      </c>
      <c r="C14" s="7">
        <v>2955</v>
      </c>
      <c r="D14" s="8">
        <v>4.1652561543579507</v>
      </c>
      <c r="E14" s="7">
        <v>19547</v>
      </c>
      <c r="F14" s="8">
        <v>5.8718243208676535</v>
      </c>
      <c r="G14" s="7">
        <v>20028</v>
      </c>
      <c r="H14" s="8">
        <v>10.005464349910124</v>
      </c>
      <c r="I14" s="7">
        <v>238</v>
      </c>
      <c r="J14" s="8">
        <v>9.031092436974788</v>
      </c>
      <c r="K14" s="7">
        <v>159</v>
      </c>
      <c r="L14" s="8">
        <v>7.1100628930817606</v>
      </c>
      <c r="M14" s="13">
        <f>Tabla1[[#This Row],[Recien plantado y no consolidado (RPLyNC)]]+Tabla1[[#This Row],[Joven (J)]]+Tabla1[[#This Row],[Maduro (M)]]+Tabla1[[#This Row],[Viejo (V)]]+Tabla1[[#This Row],[Otros (O)]]</f>
        <v>42927</v>
      </c>
      <c r="N14" s="25">
        <v>44929</v>
      </c>
      <c r="O14" s="17" t="s">
        <v>16</v>
      </c>
    </row>
    <row r="15" spans="1:15" s="11" customFormat="1" x14ac:dyDescent="0.35">
      <c r="A15" s="11" t="s">
        <v>15</v>
      </c>
      <c r="B15" s="12">
        <v>14</v>
      </c>
      <c r="C15" s="7">
        <v>1473</v>
      </c>
      <c r="D15" s="8">
        <v>4.3067000742390498</v>
      </c>
      <c r="E15" s="7">
        <v>9599</v>
      </c>
      <c r="F15" s="8">
        <v>5.5777685175539107</v>
      </c>
      <c r="G15" s="7">
        <v>11572</v>
      </c>
      <c r="H15" s="8">
        <v>11.009044244728653</v>
      </c>
      <c r="I15" s="7">
        <v>347</v>
      </c>
      <c r="J15" s="8">
        <v>11.776080691642651</v>
      </c>
      <c r="K15" s="7">
        <v>158</v>
      </c>
      <c r="L15" s="8">
        <v>9.3847133757961778</v>
      </c>
      <c r="M15" s="13">
        <f>Tabla1[[#This Row],[Recien plantado y no consolidado (RPLyNC)]]+Tabla1[[#This Row],[Joven (J)]]+Tabla1[[#This Row],[Maduro (M)]]+Tabla1[[#This Row],[Viejo (V)]]+Tabla1[[#This Row],[Otros (O)]]</f>
        <v>23149</v>
      </c>
      <c r="N15" s="25">
        <v>24781</v>
      </c>
      <c r="O15" s="16" t="s">
        <v>15</v>
      </c>
    </row>
    <row r="16" spans="1:15" s="11" customFormat="1" x14ac:dyDescent="0.35">
      <c r="A16" s="11" t="s">
        <v>12</v>
      </c>
      <c r="B16" s="12">
        <v>15</v>
      </c>
      <c r="C16" s="7">
        <v>3601</v>
      </c>
      <c r="D16" s="8">
        <v>4.0653310816445671</v>
      </c>
      <c r="E16" s="7">
        <v>22491</v>
      </c>
      <c r="F16" s="8">
        <v>5.5576897425636904</v>
      </c>
      <c r="G16" s="7">
        <v>9826</v>
      </c>
      <c r="H16" s="8">
        <v>10.837499999999999</v>
      </c>
      <c r="I16" s="7">
        <v>781</v>
      </c>
      <c r="J16" s="8">
        <v>13.459026888604354</v>
      </c>
      <c r="K16" s="7">
        <v>364</v>
      </c>
      <c r="L16" s="8">
        <v>5.4360730593607309</v>
      </c>
      <c r="M16" s="13">
        <f>Tabla1[[#This Row],[Recien plantado y no consolidado (RPLyNC)]]+Tabla1[[#This Row],[Joven (J)]]+Tabla1[[#This Row],[Maduro (M)]]+Tabla1[[#This Row],[Viejo (V)]]+Tabla1[[#This Row],[Otros (O)]]</f>
        <v>37063</v>
      </c>
      <c r="N16" s="25">
        <v>39902</v>
      </c>
      <c r="O16" s="17" t="s">
        <v>12</v>
      </c>
    </row>
    <row r="17" spans="1:15" s="11" customFormat="1" x14ac:dyDescent="0.35">
      <c r="A17" s="11" t="s">
        <v>13</v>
      </c>
      <c r="B17" s="12">
        <v>16</v>
      </c>
      <c r="C17" s="7">
        <v>5590</v>
      </c>
      <c r="D17" s="8">
        <v>4.2685644996564722</v>
      </c>
      <c r="E17" s="7">
        <v>36873</v>
      </c>
      <c r="F17" s="8">
        <v>5.4433780851640883</v>
      </c>
      <c r="G17" s="7">
        <v>7836</v>
      </c>
      <c r="H17" s="8">
        <v>10.472530982496487</v>
      </c>
      <c r="I17" s="7">
        <v>252</v>
      </c>
      <c r="J17" s="8">
        <v>12.357142857142858</v>
      </c>
      <c r="K17" s="7">
        <v>395</v>
      </c>
      <c r="L17" s="8">
        <v>4.8899999999999997</v>
      </c>
      <c r="M17" s="13">
        <f>Tabla1[[#This Row],[Recien plantado y no consolidado (RPLyNC)]]+Tabla1[[#This Row],[Joven (J)]]+Tabla1[[#This Row],[Maduro (M)]]+Tabla1[[#This Row],[Viejo (V)]]+Tabla1[[#This Row],[Otros (O)]]</f>
        <v>50946</v>
      </c>
      <c r="N17" s="25">
        <v>54156</v>
      </c>
      <c r="O17" s="16" t="s">
        <v>13</v>
      </c>
    </row>
    <row r="18" spans="1:15" s="11" customFormat="1" x14ac:dyDescent="0.35">
      <c r="A18" s="11" t="s">
        <v>21</v>
      </c>
      <c r="B18" s="12">
        <v>17</v>
      </c>
      <c r="C18" s="7">
        <v>2252</v>
      </c>
      <c r="D18" s="8">
        <v>3.5075519176534264</v>
      </c>
      <c r="E18" s="7">
        <v>16515</v>
      </c>
      <c r="F18" s="8">
        <v>5.3077372085982608</v>
      </c>
      <c r="G18" s="7">
        <v>19085</v>
      </c>
      <c r="H18" s="8">
        <v>10.378355252816347</v>
      </c>
      <c r="I18" s="7">
        <v>203</v>
      </c>
      <c r="J18" s="8">
        <v>14.073645320197043</v>
      </c>
      <c r="K18" s="7">
        <v>75</v>
      </c>
      <c r="L18" s="8">
        <v>6.4986486486486488</v>
      </c>
      <c r="M18" s="13">
        <f>Tabla1[[#This Row],[Recien plantado y no consolidado (RPLyNC)]]+Tabla1[[#This Row],[Joven (J)]]+Tabla1[[#This Row],[Maduro (M)]]+Tabla1[[#This Row],[Viejo (V)]]+Tabla1[[#This Row],[Otros (O)]]</f>
        <v>38130</v>
      </c>
      <c r="N18" s="25">
        <v>38787</v>
      </c>
      <c r="O18" s="17" t="s">
        <v>21</v>
      </c>
    </row>
    <row r="19" spans="1:15" s="11" customFormat="1" x14ac:dyDescent="0.35">
      <c r="A19" s="11" t="s">
        <v>18</v>
      </c>
      <c r="B19" s="12">
        <v>18</v>
      </c>
      <c r="C19" s="7">
        <v>2265</v>
      </c>
      <c r="D19" s="8">
        <v>4.2754541335843577</v>
      </c>
      <c r="E19" s="7">
        <v>27592</v>
      </c>
      <c r="F19" s="8">
        <v>5.0052112931284487</v>
      </c>
      <c r="G19" s="7">
        <v>4717</v>
      </c>
      <c r="H19" s="8">
        <v>10.434418062327753</v>
      </c>
      <c r="I19" s="7">
        <v>90</v>
      </c>
      <c r="J19" s="8">
        <v>14.153888888888888</v>
      </c>
      <c r="K19" s="7">
        <v>78</v>
      </c>
      <c r="L19" s="8">
        <v>4.1506410256410255</v>
      </c>
      <c r="M19" s="13">
        <f>Tabla1[[#This Row],[Recien plantado y no consolidado (RPLyNC)]]+Tabla1[[#This Row],[Joven (J)]]+Tabla1[[#This Row],[Maduro (M)]]+Tabla1[[#This Row],[Viejo (V)]]+Tabla1[[#This Row],[Otros (O)]]</f>
        <v>34742</v>
      </c>
      <c r="N19" s="25">
        <v>35973</v>
      </c>
      <c r="O19" s="16" t="s">
        <v>18</v>
      </c>
    </row>
    <row r="20" spans="1:15" s="11" customFormat="1" ht="14.25" customHeight="1" x14ac:dyDescent="0.35">
      <c r="A20" s="11" t="s">
        <v>17</v>
      </c>
      <c r="B20" s="12">
        <v>19</v>
      </c>
      <c r="C20" s="7">
        <v>1524</v>
      </c>
      <c r="D20" s="8">
        <v>4.1252114331358811</v>
      </c>
      <c r="E20" s="7">
        <v>24015</v>
      </c>
      <c r="F20" s="8">
        <v>4.9437605663127115</v>
      </c>
      <c r="G20" s="7">
        <v>5181</v>
      </c>
      <c r="H20" s="8">
        <v>8.964543524416138</v>
      </c>
      <c r="I20" s="7">
        <v>51</v>
      </c>
      <c r="J20" s="8">
        <v>5.9098039215686278</v>
      </c>
      <c r="K20" s="7">
        <v>76</v>
      </c>
      <c r="L20" s="8">
        <v>4.3552631578947372</v>
      </c>
      <c r="M20" s="13">
        <f>Tabla1[[#This Row],[Recien plantado y no consolidado (RPLyNC)]]+Tabla1[[#This Row],[Joven (J)]]+Tabla1[[#This Row],[Maduro (M)]]+Tabla1[[#This Row],[Viejo (V)]]+Tabla1[[#This Row],[Otros (O)]]</f>
        <v>30847</v>
      </c>
      <c r="N20" s="25">
        <v>31492</v>
      </c>
      <c r="O20" s="17" t="s">
        <v>17</v>
      </c>
    </row>
    <row r="21" spans="1:15" s="11" customFormat="1" x14ac:dyDescent="0.35">
      <c r="A21" s="11" t="s">
        <v>14</v>
      </c>
      <c r="B21" s="12">
        <v>20</v>
      </c>
      <c r="C21" s="7">
        <v>6840</v>
      </c>
      <c r="D21" s="8">
        <v>3.3554243562250003</v>
      </c>
      <c r="E21" s="7">
        <v>25562</v>
      </c>
      <c r="F21" s="8">
        <v>5.9115653977072657</v>
      </c>
      <c r="G21" s="7">
        <v>11111</v>
      </c>
      <c r="H21" s="8">
        <v>10.600189035916824</v>
      </c>
      <c r="I21" s="7">
        <v>358</v>
      </c>
      <c r="J21" s="8">
        <v>11.751396648044693</v>
      </c>
      <c r="K21" s="7">
        <v>367</v>
      </c>
      <c r="L21" s="8">
        <v>4.651260504201681</v>
      </c>
      <c r="M21" s="13">
        <f>Tabla1[[#This Row],[Recien plantado y no consolidado (RPLyNC)]]+Tabla1[[#This Row],[Joven (J)]]+Tabla1[[#This Row],[Maduro (M)]]+Tabla1[[#This Row],[Viejo (V)]]+Tabla1[[#This Row],[Otros (O)]]</f>
        <v>44238</v>
      </c>
      <c r="N21" s="25">
        <v>47130</v>
      </c>
      <c r="O21" s="16" t="s">
        <v>14</v>
      </c>
    </row>
    <row r="22" spans="1:15" s="11" customFormat="1" x14ac:dyDescent="0.35">
      <c r="A22" s="11" t="s">
        <v>11</v>
      </c>
      <c r="B22" s="12">
        <v>21</v>
      </c>
      <c r="C22" s="7">
        <v>2008</v>
      </c>
      <c r="D22" s="8">
        <v>4.3779240728549489</v>
      </c>
      <c r="E22" s="7">
        <v>12181</v>
      </c>
      <c r="F22" s="8">
        <v>5.7820607553366177</v>
      </c>
      <c r="G22" s="7">
        <v>2341</v>
      </c>
      <c r="H22" s="8">
        <v>11.356685177274668</v>
      </c>
      <c r="I22" s="7">
        <v>99</v>
      </c>
      <c r="J22" s="8">
        <v>10.222222222222221</v>
      </c>
      <c r="K22" s="7">
        <v>189</v>
      </c>
      <c r="L22" s="8">
        <v>5.1390374331550799</v>
      </c>
      <c r="M22" s="13">
        <f>Tabla1[[#This Row],[Recien plantado y no consolidado (RPLyNC)]]+Tabla1[[#This Row],[Joven (J)]]+Tabla1[[#This Row],[Maduro (M)]]+Tabla1[[#This Row],[Viejo (V)]]+Tabla1[[#This Row],[Otros (O)]]</f>
        <v>16818</v>
      </c>
      <c r="N22" s="25">
        <v>17476</v>
      </c>
      <c r="O22" s="17" t="s">
        <v>11</v>
      </c>
    </row>
    <row r="23" spans="1:15" s="1" customFormat="1" ht="15.5" x14ac:dyDescent="0.35">
      <c r="A23" s="1" t="s">
        <v>0</v>
      </c>
      <c r="B23" s="2"/>
      <c r="C23" s="9">
        <f>SUM(C2:C22)</f>
        <v>61397</v>
      </c>
      <c r="D23" s="20"/>
      <c r="E23" s="9">
        <f>SUM(E2:E22)</f>
        <v>290315</v>
      </c>
      <c r="F23" s="20"/>
      <c r="G23" s="9">
        <f>SUM(G2:G22)</f>
        <v>258384</v>
      </c>
      <c r="H23" s="20"/>
      <c r="I23" s="9">
        <f>SUM(I2:I22)</f>
        <v>14989</v>
      </c>
      <c r="J23" s="20"/>
      <c r="K23" s="9">
        <f>SUM(K2:K22)</f>
        <v>3540</v>
      </c>
      <c r="L23" s="5"/>
      <c r="M23" s="23">
        <f>SUM(M2:M22)</f>
        <v>628625</v>
      </c>
      <c r="N23" s="24">
        <f>SUM(N2:N22)</f>
        <v>655860</v>
      </c>
      <c r="O23" s="1" t="s">
        <v>0</v>
      </c>
    </row>
    <row r="24" spans="1:15" x14ac:dyDescent="0.35">
      <c r="C24" s="3"/>
      <c r="E24" s="4"/>
      <c r="F24" s="21"/>
      <c r="G24" s="4"/>
      <c r="H24" s="21"/>
      <c r="I24" s="4"/>
      <c r="J24" s="21"/>
      <c r="K24" s="4"/>
      <c r="L24" s="10"/>
      <c r="M24" s="4"/>
      <c r="N24" s="4"/>
    </row>
    <row r="26" spans="1:15" s="26" customFormat="1" ht="14" x14ac:dyDescent="0.3">
      <c r="A26" s="26" t="s">
        <v>41</v>
      </c>
      <c r="B26" s="27"/>
      <c r="C26" s="27"/>
      <c r="D26" s="28"/>
      <c r="E26" s="27"/>
      <c r="F26" s="28"/>
      <c r="G26" s="27"/>
      <c r="H26" s="28"/>
      <c r="I26" s="27"/>
      <c r="J26" s="28"/>
      <c r="K26" s="27"/>
      <c r="L26" s="27"/>
      <c r="N26" s="27"/>
    </row>
    <row r="27" spans="1:15" s="26" customFormat="1" ht="14" x14ac:dyDescent="0.3">
      <c r="A27" s="29" t="s">
        <v>40</v>
      </c>
      <c r="B27" s="30"/>
      <c r="C27" s="30"/>
      <c r="D27" s="31"/>
      <c r="E27" s="30"/>
      <c r="F27" s="31"/>
      <c r="G27" s="27"/>
      <c r="H27" s="28"/>
      <c r="I27" s="27"/>
      <c r="J27" s="28"/>
      <c r="K27" s="27"/>
      <c r="L27" s="27"/>
      <c r="N27" s="27"/>
      <c r="O27" s="29"/>
    </row>
    <row r="28" spans="1:15" s="26" customFormat="1" ht="15" customHeight="1" x14ac:dyDescent="0.3">
      <c r="A28" s="29" t="s">
        <v>35</v>
      </c>
      <c r="B28" s="30"/>
      <c r="C28" s="30"/>
      <c r="D28" s="31"/>
      <c r="E28" s="30"/>
      <c r="F28" s="31"/>
      <c r="G28" s="27"/>
      <c r="H28" s="28"/>
      <c r="I28" s="27"/>
      <c r="J28" s="28"/>
      <c r="K28" s="27"/>
      <c r="L28" s="27"/>
      <c r="N28" s="27"/>
      <c r="O28" s="29"/>
    </row>
    <row r="29" spans="1:15" s="26" customFormat="1" ht="16.5" customHeight="1" x14ac:dyDescent="0.3">
      <c r="A29" s="29" t="s">
        <v>43</v>
      </c>
      <c r="B29" s="30"/>
      <c r="C29" s="30"/>
      <c r="D29" s="31"/>
      <c r="E29" s="30"/>
      <c r="F29" s="31"/>
      <c r="G29" s="27"/>
      <c r="H29" s="28"/>
      <c r="I29" s="27"/>
      <c r="J29" s="28"/>
      <c r="K29" s="27"/>
      <c r="L29" s="27"/>
      <c r="N29" s="27"/>
      <c r="O29" s="29"/>
    </row>
    <row r="30" spans="1:15" s="26" customFormat="1" ht="16.5" customHeight="1" x14ac:dyDescent="0.3">
      <c r="A30" s="29"/>
      <c r="B30" s="30"/>
      <c r="C30" s="30"/>
      <c r="D30" s="31"/>
      <c r="E30" s="30"/>
      <c r="F30" s="31"/>
      <c r="G30" s="27"/>
      <c r="H30" s="28"/>
      <c r="I30" s="27"/>
      <c r="J30" s="28"/>
      <c r="K30" s="27"/>
      <c r="L30" s="27"/>
      <c r="N30" s="27"/>
      <c r="O30" s="29"/>
    </row>
    <row r="31" spans="1:15" s="26" customFormat="1" ht="14" x14ac:dyDescent="0.3">
      <c r="A31" s="26" t="s">
        <v>42</v>
      </c>
      <c r="B31" s="27"/>
      <c r="C31" s="27"/>
      <c r="D31" s="28"/>
      <c r="E31" s="27"/>
      <c r="F31" s="28"/>
      <c r="G31" s="27"/>
      <c r="H31" s="28"/>
      <c r="I31" s="27"/>
      <c r="J31" s="28"/>
      <c r="K31" s="27"/>
      <c r="L31" s="27"/>
      <c r="N31" s="27"/>
    </row>
    <row r="32" spans="1:15" s="26" customFormat="1" ht="17.25" customHeight="1" x14ac:dyDescent="0.3">
      <c r="A32" s="29" t="s">
        <v>37</v>
      </c>
      <c r="B32" s="30"/>
      <c r="C32" s="30"/>
      <c r="D32" s="28"/>
      <c r="E32" s="27"/>
      <c r="F32" s="28"/>
      <c r="G32" s="27"/>
      <c r="H32" s="28"/>
      <c r="I32" s="27"/>
      <c r="J32" s="28"/>
      <c r="K32" s="27"/>
      <c r="L32" s="27"/>
      <c r="N32" s="27"/>
      <c r="O32" s="29"/>
    </row>
    <row r="33" spans="1:15" s="26" customFormat="1" ht="17.25" customHeight="1" x14ac:dyDescent="0.3">
      <c r="A33" s="29" t="s">
        <v>38</v>
      </c>
      <c r="B33" s="30"/>
      <c r="C33" s="30"/>
      <c r="D33" s="28"/>
      <c r="E33" s="27"/>
      <c r="F33" s="28"/>
      <c r="G33" s="27"/>
      <c r="H33" s="28"/>
      <c r="I33" s="27"/>
      <c r="J33" s="28"/>
      <c r="K33" s="27"/>
      <c r="L33" s="27"/>
      <c r="N33" s="27"/>
      <c r="O33" s="29"/>
    </row>
    <row r="34" spans="1:15" s="26" customFormat="1" ht="17.25" customHeight="1" x14ac:dyDescent="0.3">
      <c r="A34" s="29" t="s">
        <v>36</v>
      </c>
      <c r="B34" s="30"/>
      <c r="C34" s="30"/>
      <c r="D34" s="28"/>
      <c r="E34" s="27"/>
      <c r="F34" s="28"/>
      <c r="G34" s="27"/>
      <c r="H34" s="28"/>
      <c r="I34" s="27"/>
      <c r="J34" s="28"/>
      <c r="K34" s="27"/>
      <c r="L34" s="27"/>
      <c r="N34" s="27"/>
      <c r="O34" s="29"/>
    </row>
  </sheetData>
  <phoneticPr fontId="2" type="noConversion"/>
  <pageMargins left="0.7" right="0.7" top="0.75" bottom="0.75" header="0.3" footer="0.3"/>
  <pageSetup paperSize="9" scale="56" orientation="landscape" r:id="rId1"/>
  <colBreaks count="1" manualBreakCount="1">
    <brk id="13" max="27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ARBOLADO ZV DISTRITO Y EN CALLE</vt:lpstr>
      <vt:lpstr>'ARBOLADO ZV DISTRITO Y EN CALLE'!Área_de_impresión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2018-09-14T07:40:22Z</dcterms:created>
  <dcterms:modified xsi:type="dcterms:W3CDTF">2022-12-12T16:06:36Z</dcterms:modified>
</cp:coreProperties>
</file>