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13_ncr:1_{4B85036E-C3A3-494A-83BF-C54F5588ED1E}" xr6:coauthVersionLast="47" xr6:coauthVersionMax="47" xr10:uidLastSave="{00000000-0000-0000-0000-000000000000}"/>
  <bookViews>
    <workbookView xWindow="1640" yWindow="400" windowWidth="17560" windowHeight="9800" activeTab="1" xr2:uid="{00000000-000D-0000-FFFF-FFFF00000000}"/>
  </bookViews>
  <sheets>
    <sheet name="Superficie PARQUES H_S_F" sheetId="3" r:id="rId1"/>
    <sheet name="Spf. ParquesHSyF por Distri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3" i="4"/>
  <c r="B66" i="3" l="1"/>
  <c r="B24" i="3" s="1"/>
  <c r="B89" i="3" l="1"/>
  <c r="B22" i="3"/>
  <c r="B23" i="3" l="1"/>
  <c r="B77" i="3" l="1"/>
  <c r="B79" i="3" s="1"/>
  <c r="B50" i="3" l="1"/>
  <c r="B36" i="3"/>
</calcChain>
</file>

<file path=xl/sharedStrings.xml><?xml version="1.0" encoding="utf-8"?>
<sst xmlns="http://schemas.openxmlformats.org/spreadsheetml/2006/main" count="125" uniqueCount="112">
  <si>
    <t>QUINTA DE LOS MOLINOS</t>
  </si>
  <si>
    <t>QUINTA FUENTE DEL BERRO</t>
  </si>
  <si>
    <t>JARDINES DE SABATINI</t>
  </si>
  <si>
    <t>JARDINES DEL BUEN RETIRO</t>
  </si>
  <si>
    <t>CASA DE CAMPO</t>
  </si>
  <si>
    <t>CUÑA VERDE DE O´DONNELL Y P. F. FUENTE CARRANTONA</t>
  </si>
  <si>
    <t>QUINTA DE TORRE ARIAS</t>
  </si>
  <si>
    <t>Total</t>
  </si>
  <si>
    <t>Palacio Cristal de Arganzuela</t>
  </si>
  <si>
    <t>Zona verde Juan Pablo II</t>
  </si>
  <si>
    <t>Pistas deportivas</t>
  </si>
  <si>
    <t xml:space="preserve">Total </t>
  </si>
  <si>
    <t>Z. verde Lineal del  Manzanares</t>
  </si>
  <si>
    <t>Z. verde Lineal del Manzanares Sur</t>
  </si>
  <si>
    <t>(Incluye el curso fluvial  Manzanares: 3,26 ha)</t>
  </si>
  <si>
    <t>Aparcamiento Principal</t>
  </si>
  <si>
    <t>Aparcamiento del Auditorio</t>
  </si>
  <si>
    <t>Aparcamiento de la Avda. de Logroño</t>
  </si>
  <si>
    <t>Aparcamiento Puerta Norte</t>
  </si>
  <si>
    <t>Zona  Juan Carlos I sin aparcamientos</t>
  </si>
  <si>
    <t>OBSERVACIONES</t>
  </si>
  <si>
    <t xml:space="preserve">Área (ha) </t>
  </si>
  <si>
    <t>Total:</t>
  </si>
  <si>
    <t>JARDINES PLAZA DE ORIENTE-JARDÍN DEL CABO NOVAL-JARDÍN DE LEPANTO</t>
  </si>
  <si>
    <t>Supeficie (ha)</t>
  </si>
  <si>
    <t>[1] PARQUE JUAN PABLO II</t>
  </si>
  <si>
    <t>[2] PARQUE JUAN CARLOS I</t>
  </si>
  <si>
    <t>[3] PARQUE LINEAL DEL MANZANARES</t>
  </si>
  <si>
    <t>[6] CASA DE CAMPO</t>
  </si>
  <si>
    <t xml:space="preserve">PARQUE LINEAL DEL MANZANARES </t>
  </si>
  <si>
    <t xml:space="preserve">Z.V.DISTRITO C-LAS TABLAS  </t>
  </si>
  <si>
    <t xml:space="preserve">PARQUE JUAN PABLO II </t>
  </si>
  <si>
    <t xml:space="preserve">PARQUE JUAN CARLOS I </t>
  </si>
  <si>
    <t>Superficie de la zona  forestal en conservación. Vease nota [6]</t>
  </si>
  <si>
    <t>Rosaleda de Madrid</t>
  </si>
  <si>
    <t xml:space="preserve"> Parque Oeste y Rosaleda de Madrid</t>
  </si>
  <si>
    <t>Zona verde Madrid Rio</t>
  </si>
  <si>
    <t>Zoo</t>
  </si>
  <si>
    <t>Batán</t>
  </si>
  <si>
    <t>Parque de atracciones</t>
  </si>
  <si>
    <t>Pistas de tenis</t>
  </si>
  <si>
    <t>[7] PARQUE FORESTAL VALDEBEBAS- FELIPE VI</t>
  </si>
  <si>
    <t>[0] PARQUE DEL OESTE Y ROSALEDA DE MADRID</t>
  </si>
  <si>
    <t>Parque del Oeste</t>
  </si>
  <si>
    <t>PARQUE DEL OESTE - TEMPLO DE DEBOD y ROSALEDA  DE MADRID</t>
  </si>
  <si>
    <t xml:space="preserve">PARQUE MADRID RÍO </t>
  </si>
  <si>
    <t>ÁRBOLES DEL AIRE</t>
  </si>
  <si>
    <t>[5]  PARQUE MADRID RÍO</t>
  </si>
  <si>
    <t>Zona forestal y otros recintos (vías ferroviarias, lago, teleférico…)</t>
  </si>
  <si>
    <t>Superficie total proyectada del Parque</t>
  </si>
  <si>
    <t>Total (ha sin ejecutar)</t>
  </si>
  <si>
    <t xml:space="preserve"> </t>
  </si>
  <si>
    <t>PARQUE DE LA DEHESA DE LA VILLA</t>
  </si>
  <si>
    <t>EL CAPRICHO DE LA ALAMEDA DE OSUNA</t>
  </si>
  <si>
    <t>BARAJAS</t>
  </si>
  <si>
    <t>SALAMANCA</t>
  </si>
  <si>
    <t>CENTRO</t>
  </si>
  <si>
    <t>RETIRO</t>
  </si>
  <si>
    <t>HORTALEZA</t>
  </si>
  <si>
    <t>USERA</t>
  </si>
  <si>
    <t>VILLA DE VALLECAS</t>
  </si>
  <si>
    <t>CARABANCHEL</t>
  </si>
  <si>
    <t>MORATALAZ</t>
  </si>
  <si>
    <t>PARQUE FORESTAL DE VALDEBEBAS- FELIPE VI</t>
  </si>
  <si>
    <t>SUPERFICIE DE PARQUES HISTÓRICOS, SINGULARES Y FORESTALES EN CADA DISTRITO</t>
  </si>
  <si>
    <t>Nº_Distrito</t>
  </si>
  <si>
    <t>DISTRITO</t>
  </si>
  <si>
    <t>ARGANZUELA</t>
  </si>
  <si>
    <t>CHAMARTÍN</t>
  </si>
  <si>
    <t>TETUÁN</t>
  </si>
  <si>
    <t>CHAMBERÍ</t>
  </si>
  <si>
    <t>FUENCARRAL - EL PARDO</t>
  </si>
  <si>
    <t>LATINA</t>
  </si>
  <si>
    <t>PUENTE DE VALLECAS</t>
  </si>
  <si>
    <t>CIUDAD LINEAL</t>
  </si>
  <si>
    <t>VILLAVERDE</t>
  </si>
  <si>
    <t>VICÁLVARO</t>
  </si>
  <si>
    <t>SAN BLAS - CANILLEJAS</t>
  </si>
  <si>
    <t>ÁREA FORESTAL DE TRES CANTOS (fuera del municipio de Madrid)</t>
  </si>
  <si>
    <t>MONCLOA-ARAVACA (1)</t>
  </si>
  <si>
    <t>En el cálculo de la superficie indicada se  ha incluido la totalidad del recinto ocupado por la Casa de Campo (1516,87 ha)</t>
  </si>
  <si>
    <t>Total (sin Area Forestal Tres Cantos):</t>
  </si>
  <si>
    <t>Total (sin Area Forestal Tres Cantos y con toda la Casa de Campo):</t>
  </si>
  <si>
    <t>Recintos feriales (Lote 3 + Zona llevada por Valoriza antes)</t>
  </si>
  <si>
    <t>No gestionado</t>
  </si>
  <si>
    <t>Cruz Roja (con la zona de Madrid Destino)</t>
  </si>
  <si>
    <t xml:space="preserve"> Vease nota [0]</t>
  </si>
  <si>
    <t xml:space="preserve"> Superficie del recinto total del parque. Vease nota [2]</t>
  </si>
  <si>
    <t xml:space="preserve"> Vease nota [3]</t>
  </si>
  <si>
    <t>Superficie del recinto total del parque. Vease nota [5]</t>
  </si>
  <si>
    <t>Superficie total ejecutada. Vease nota [7]</t>
  </si>
  <si>
    <t>Superficie  en conservación</t>
  </si>
  <si>
    <t>TOTAL (ha ejecutadas en conservación y con bajo mantenimiento)</t>
  </si>
  <si>
    <t>Superficie con bajo mantenimiento (1)</t>
  </si>
  <si>
    <t>(1) Vivero</t>
  </si>
  <si>
    <t>(1) ZONA CERRO-R2</t>
  </si>
  <si>
    <t>(1) ZONA URBANIZACION-M12</t>
  </si>
  <si>
    <t>(1) ZONA M12-AEROPUERTO</t>
  </si>
  <si>
    <t>(1) ZONA BARAJAS</t>
  </si>
  <si>
    <t>VIVERO ESTUFAS DE RETIRO</t>
  </si>
  <si>
    <t>VIVERO CASA DE CAMPO</t>
  </si>
  <si>
    <t>VIVERO MIGAS CALIENTES</t>
  </si>
  <si>
    <t>LABORATIO MIGAS CALIENTES</t>
  </si>
  <si>
    <t>TALLERES ESTUFAS RETIRO</t>
  </si>
  <si>
    <t>Superficie ha</t>
  </si>
  <si>
    <t xml:space="preserve"> Superficie del recinto del parque, excluyendo las pistas deportivas. Vease nota [1]</t>
  </si>
  <si>
    <t>[8] SUPERFICIE DE VIVEROS Y LABORATORIOS NO INCLUIDA EN ESTA LISTA NI EN LA SUPERFICIE POR DISTRITO</t>
  </si>
  <si>
    <t>Esta cifra se ha ajustado a la superficie actual del parque, el dato de 17,40 ha de 2021 no se ajusta a la realidad)</t>
  </si>
  <si>
    <t>En el distrito de San Blas-Canillejas se ha incluido la Quinta de Torre Arias (actualmente en régimen de conservación municipal directa)</t>
  </si>
  <si>
    <t>NOTAS</t>
  </si>
  <si>
    <t>Superficie m2 2022</t>
  </si>
  <si>
    <t>Superficie ha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</si>
</sst>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0.5"/>
      <color theme="1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b/>
      <sz val="10"/>
      <color rgb="FF7030A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xanvr"/>
    </font>
    <font>
      <b/>
      <sz val="13"/>
      <color theme="1"/>
      <name val="Cambria"/>
      <family val="1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2"/>
      <name val="Cambria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mbria"/>
      <family val="1"/>
    </font>
    <font>
      <sz val="12"/>
      <color rgb="FFFF0000"/>
      <name val="Cambria"/>
      <family val="1"/>
    </font>
    <font>
      <sz val="10"/>
      <color rgb="FFFF0000"/>
      <name val="Cambria"/>
      <family val="1"/>
    </font>
    <font>
      <b/>
      <sz val="10.5"/>
      <name val="Cambria"/>
      <family val="1"/>
    </font>
    <font>
      <b/>
      <sz val="11"/>
      <color rgb="FF7030A0"/>
      <name val="Calibri"/>
      <family val="2"/>
      <scheme val="minor"/>
    </font>
    <font>
      <b/>
      <sz val="11"/>
      <color rgb="FF00B050"/>
      <name val="Cambria"/>
      <family val="1"/>
    </font>
    <font>
      <i/>
      <sz val="11"/>
      <name val="Cambria"/>
      <family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mbria"/>
      <family val="1"/>
    </font>
    <font>
      <b/>
      <sz val="13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mbria"/>
      <family val="1"/>
    </font>
    <font>
      <sz val="12"/>
      <color rgb="FFFF0000"/>
      <name val="Calibri"/>
      <family val="2"/>
      <scheme val="minor"/>
    </font>
    <font>
      <sz val="1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2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12" fillId="0" borderId="3" xfId="0" applyNumberFormat="1" applyFont="1" applyBorder="1"/>
    <xf numFmtId="0" fontId="13" fillId="2" borderId="1" xfId="0" applyFont="1" applyFill="1" applyBorder="1"/>
    <xf numFmtId="164" fontId="15" fillId="0" borderId="0" xfId="1" applyFont="1" applyAlignment="1">
      <alignment horizontal="center"/>
    </xf>
    <xf numFmtId="2" fontId="1" fillId="0" borderId="0" xfId="0" applyNumberFormat="1" applyFont="1" applyAlignment="1">
      <alignment horizontal="left"/>
    </xf>
    <xf numFmtId="4" fontId="0" fillId="0" borderId="0" xfId="0" applyNumberFormat="1"/>
    <xf numFmtId="0" fontId="12" fillId="0" borderId="0" xfId="0" applyFont="1"/>
    <xf numFmtId="164" fontId="3" fillId="0" borderId="0" xfId="1" applyFont="1" applyFill="1" applyBorder="1" applyAlignment="1"/>
    <xf numFmtId="2" fontId="2" fillId="4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" fontId="12" fillId="0" borderId="0" xfId="0" applyNumberFormat="1" applyFont="1" applyBorder="1"/>
    <xf numFmtId="0" fontId="3" fillId="6" borderId="0" xfId="0" applyFont="1" applyFill="1" applyAlignment="1">
      <alignment horizontal="center"/>
    </xf>
    <xf numFmtId="0" fontId="9" fillId="0" borderId="6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2" fontId="2" fillId="4" borderId="8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left"/>
    </xf>
    <xf numFmtId="1" fontId="3" fillId="0" borderId="3" xfId="0" applyNumberFormat="1" applyFont="1" applyBorder="1"/>
    <xf numFmtId="1" fontId="3" fillId="0" borderId="5" xfId="0" applyNumberFormat="1" applyFont="1" applyBorder="1"/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1" fontId="12" fillId="0" borderId="4" xfId="0" applyNumberFormat="1" applyFont="1" applyBorder="1"/>
    <xf numFmtId="0" fontId="16" fillId="7" borderId="0" xfId="0" applyFont="1" applyFill="1" applyAlignment="1">
      <alignment horizontal="center"/>
    </xf>
    <xf numFmtId="1" fontId="4" fillId="0" borderId="3" xfId="0" applyNumberFormat="1" applyFont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0" fontId="13" fillId="5" borderId="1" xfId="0" applyFont="1" applyFill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4" fontId="23" fillId="0" borderId="10" xfId="0" applyNumberFormat="1" applyFont="1" applyBorder="1" applyAlignment="1">
      <alignment horizontal="left"/>
    </xf>
    <xf numFmtId="4" fontId="23" fillId="0" borderId="3" xfId="0" applyNumberFormat="1" applyFont="1" applyBorder="1" applyAlignment="1">
      <alignment horizontal="left"/>
    </xf>
    <xf numFmtId="2" fontId="24" fillId="0" borderId="3" xfId="0" applyNumberFormat="1" applyFont="1" applyBorder="1" applyAlignment="1">
      <alignment horizontal="left"/>
    </xf>
    <xf numFmtId="2" fontId="22" fillId="0" borderId="3" xfId="0" applyNumberFormat="1" applyFont="1" applyBorder="1" applyAlignment="1">
      <alignment horizontal="left"/>
    </xf>
    <xf numFmtId="1" fontId="2" fillId="4" borderId="9" xfId="0" applyNumberFormat="1" applyFont="1" applyFill="1" applyBorder="1" applyAlignment="1">
      <alignment horizontal="right"/>
    </xf>
    <xf numFmtId="4" fontId="18" fillId="4" borderId="10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right"/>
    </xf>
    <xf numFmtId="2" fontId="12" fillId="0" borderId="5" xfId="0" applyNumberFormat="1" applyFont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2" fontId="2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" fontId="12" fillId="0" borderId="3" xfId="0" applyNumberFormat="1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4" fontId="17" fillId="0" borderId="0" xfId="0" applyNumberFormat="1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3" xfId="0" applyFont="1" applyFill="1" applyBorder="1" applyAlignment="1">
      <alignment horizontal="left"/>
    </xf>
    <xf numFmtId="4" fontId="28" fillId="0" borderId="3" xfId="0" applyNumberFormat="1" applyFont="1" applyBorder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27" fillId="2" borderId="1" xfId="0" applyFont="1" applyFill="1" applyBorder="1" applyAlignment="1">
      <alignment horizontal="left"/>
    </xf>
    <xf numFmtId="0" fontId="27" fillId="2" borderId="1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" fillId="4" borderId="3" xfId="0" applyFont="1" applyFill="1" applyBorder="1" applyAlignment="1">
      <alignment horizontal="left"/>
    </xf>
    <xf numFmtId="4" fontId="9" fillId="0" borderId="3" xfId="0" applyNumberFormat="1" applyFont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4" fontId="11" fillId="0" borderId="4" xfId="0" applyNumberFormat="1" applyFont="1" applyBorder="1" applyAlignment="1">
      <alignment horizontal="left"/>
    </xf>
    <xf numFmtId="4" fontId="28" fillId="0" borderId="4" xfId="0" applyNumberFormat="1" applyFont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32" fillId="0" borderId="0" xfId="0" applyFont="1" applyAlignment="1">
      <alignment horizontal="center"/>
    </xf>
    <xf numFmtId="0" fontId="6" fillId="9" borderId="0" xfId="0" applyFont="1" applyFill="1"/>
    <xf numFmtId="2" fontId="20" fillId="2" borderId="2" xfId="0" applyNumberFormat="1" applyFont="1" applyFill="1" applyBorder="1" applyAlignment="1">
      <alignment horizontal="center"/>
    </xf>
    <xf numFmtId="0" fontId="6" fillId="4" borderId="0" xfId="0" applyFont="1" applyFill="1"/>
    <xf numFmtId="2" fontId="20" fillId="4" borderId="0" xfId="0" applyNumberFormat="1" applyFont="1" applyFill="1" applyAlignment="1">
      <alignment horizontal="center"/>
    </xf>
    <xf numFmtId="2" fontId="20" fillId="9" borderId="0" xfId="0" applyNumberFormat="1" applyFont="1" applyFill="1" applyAlignment="1">
      <alignment horizontal="center"/>
    </xf>
    <xf numFmtId="0" fontId="25" fillId="9" borderId="0" xfId="0" applyFont="1" applyFill="1" applyAlignment="1">
      <alignment vertical="center" wrapText="1"/>
    </xf>
    <xf numFmtId="0" fontId="17" fillId="0" borderId="0" xfId="0" applyFont="1"/>
    <xf numFmtId="0" fontId="6" fillId="0" borderId="0" xfId="0" applyFont="1" applyAlignment="1">
      <alignment horizontal="center"/>
    </xf>
    <xf numFmtId="4" fontId="8" fillId="9" borderId="0" xfId="0" applyNumberFormat="1" applyFont="1" applyFill="1" applyAlignment="1">
      <alignment horizontal="center"/>
    </xf>
    <xf numFmtId="2" fontId="3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16" fillId="7" borderId="0" xfId="0" applyFont="1" applyFill="1" applyAlignment="1">
      <alignment horizont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2" fontId="2" fillId="4" borderId="8" xfId="0" applyNumberFormat="1" applyFont="1" applyFill="1" applyBorder="1" applyAlignment="1">
      <alignment horizontal="center"/>
    </xf>
    <xf numFmtId="0" fontId="37" fillId="0" borderId="0" xfId="0" applyFont="1"/>
    <xf numFmtId="2" fontId="3" fillId="4" borderId="8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/>
    <xf numFmtId="4" fontId="2" fillId="0" borderId="0" xfId="0" applyNumberFormat="1" applyFont="1" applyFill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2" fontId="3" fillId="4" borderId="4" xfId="0" applyNumberFormat="1" applyFont="1" applyFill="1" applyBorder="1" applyAlignment="1">
      <alignment horizontal="center"/>
    </xf>
    <xf numFmtId="4" fontId="40" fillId="0" borderId="11" xfId="0" applyNumberFormat="1" applyFont="1" applyBorder="1" applyAlignment="1">
      <alignment horizontal="left"/>
    </xf>
    <xf numFmtId="2" fontId="16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0" fontId="5" fillId="8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1:B20" totalsRowShown="0" headerRowDxfId="7">
  <autoFilter ref="A1:B20" xr:uid="{00000000-0009-0000-0100-000001000000}"/>
  <tableColumns count="2">
    <tableColumn id="1" xr3:uid="{00000000-0010-0000-0000-000001000000}" name=" " dataDxfId="6"/>
    <tableColumn id="2" xr3:uid="{00000000-0010-0000-0000-000002000000}" name="Área (ha) 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2" displayName="Tabla22" ref="A2:D24" totalsRowShown="0" headerRowDxfId="4">
  <autoFilter ref="A2:D24" xr:uid="{00000000-0009-0000-0100-000002000000}"/>
  <sortState xmlns:xlrd2="http://schemas.microsoft.com/office/spreadsheetml/2017/richdata2" ref="A3:B23">
    <sortCondition ref="A2:A23"/>
  </sortState>
  <tableColumns count="4">
    <tableColumn id="1" xr3:uid="{00000000-0010-0000-0100-000001000000}" name="Nº_Distrito" dataDxfId="3"/>
    <tableColumn id="2" xr3:uid="{00000000-0010-0000-0100-000002000000}" name="DISTRITO" dataDxfId="2"/>
    <tableColumn id="8" xr3:uid="{25ACE115-829B-4E01-B047-BFABA1062D5F}" name="Superficie m2 2022" dataDxfId="1">
      <calculatedColumnFormula>SUM(#REF!)</calculatedColumnFormula>
    </tableColumn>
    <tableColumn id="10" xr3:uid="{1F6B556D-58BE-4806-90CA-E6E5BDA0C680}" name="Superficie ha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opLeftCell="A61" zoomScale="55" zoomScaleNormal="55" workbookViewId="0">
      <selection activeCell="B28" sqref="B28"/>
    </sheetView>
  </sheetViews>
  <sheetFormatPr baseColWidth="10" defaultColWidth="11.453125" defaultRowHeight="14.5"/>
  <cols>
    <col min="1" max="1" width="73" style="2" customWidth="1"/>
    <col min="2" max="2" width="16.6328125" style="1" customWidth="1"/>
    <col min="3" max="3" width="119.7265625" style="2" customWidth="1"/>
    <col min="4" max="16384" width="11.453125" style="2"/>
  </cols>
  <sheetData>
    <row r="1" spans="1:4">
      <c r="A1" s="3" t="s">
        <v>51</v>
      </c>
      <c r="B1" s="3" t="s">
        <v>21</v>
      </c>
      <c r="C1" s="8" t="s">
        <v>20</v>
      </c>
    </row>
    <row r="2" spans="1:4">
      <c r="A2" s="96" t="s">
        <v>44</v>
      </c>
      <c r="B2" s="97">
        <v>72.810982771900001</v>
      </c>
      <c r="C2" s="15" t="s">
        <v>86</v>
      </c>
    </row>
    <row r="3" spans="1:4">
      <c r="A3" s="98" t="s">
        <v>52</v>
      </c>
      <c r="B3" s="99">
        <v>64.174830488699996</v>
      </c>
      <c r="C3" s="50"/>
      <c r="D3" s="80"/>
    </row>
    <row r="4" spans="1:4">
      <c r="A4" s="96" t="s">
        <v>0</v>
      </c>
      <c r="B4" s="100">
        <v>21.262038906399997</v>
      </c>
      <c r="C4" s="82"/>
    </row>
    <row r="5" spans="1:4">
      <c r="A5" s="98" t="s">
        <v>53</v>
      </c>
      <c r="B5" s="99">
        <v>17.163161373099999</v>
      </c>
      <c r="C5" s="77"/>
    </row>
    <row r="6" spans="1:4">
      <c r="A6" s="96" t="s">
        <v>1</v>
      </c>
      <c r="B6" s="100">
        <v>7.4241425407999992</v>
      </c>
      <c r="C6" s="82"/>
    </row>
    <row r="7" spans="1:4">
      <c r="A7" s="98" t="s">
        <v>2</v>
      </c>
      <c r="B7" s="99">
        <v>2.6589831149000003</v>
      </c>
      <c r="C7" s="77"/>
    </row>
    <row r="8" spans="1:4" ht="18" customHeight="1">
      <c r="A8" s="101" t="s">
        <v>23</v>
      </c>
      <c r="B8" s="100">
        <v>2.8996735907</v>
      </c>
      <c r="C8" s="15"/>
    </row>
    <row r="9" spans="1:4">
      <c r="A9" s="98" t="s">
        <v>3</v>
      </c>
      <c r="B9" s="99">
        <v>114.18798099999999</v>
      </c>
      <c r="C9" s="50"/>
    </row>
    <row r="10" spans="1:4">
      <c r="A10" s="96" t="s">
        <v>6</v>
      </c>
      <c r="B10" s="100">
        <v>18.440000000000001</v>
      </c>
      <c r="C10" s="82"/>
    </row>
    <row r="11" spans="1:4">
      <c r="A11" s="98" t="s">
        <v>31</v>
      </c>
      <c r="B11" s="99">
        <v>28.21</v>
      </c>
      <c r="C11" s="50" t="s">
        <v>105</v>
      </c>
    </row>
    <row r="12" spans="1:4">
      <c r="A12" s="96" t="s">
        <v>32</v>
      </c>
      <c r="B12" s="100">
        <v>150.1</v>
      </c>
      <c r="C12" s="15" t="s">
        <v>87</v>
      </c>
    </row>
    <row r="13" spans="1:4">
      <c r="A13" s="98" t="s">
        <v>29</v>
      </c>
      <c r="B13" s="99">
        <v>88.22</v>
      </c>
      <c r="C13" s="50" t="s">
        <v>88</v>
      </c>
    </row>
    <row r="14" spans="1:4">
      <c r="A14" s="96" t="s">
        <v>30</v>
      </c>
      <c r="B14" s="100">
        <v>16.29</v>
      </c>
      <c r="C14" s="15" t="s">
        <v>107</v>
      </c>
    </row>
    <row r="15" spans="1:4">
      <c r="A15" s="98" t="s">
        <v>46</v>
      </c>
      <c r="B15" s="99">
        <v>0.34</v>
      </c>
      <c r="C15" s="78"/>
    </row>
    <row r="16" spans="1:4">
      <c r="A16" s="96" t="s">
        <v>45</v>
      </c>
      <c r="B16" s="100">
        <v>105.71</v>
      </c>
      <c r="C16" s="15" t="s">
        <v>89</v>
      </c>
    </row>
    <row r="17" spans="1:3">
      <c r="A17" s="98" t="s">
        <v>4</v>
      </c>
      <c r="B17" s="99">
        <v>1387.27</v>
      </c>
      <c r="C17" s="50" t="s">
        <v>33</v>
      </c>
    </row>
    <row r="18" spans="1:3">
      <c r="A18" s="96" t="s">
        <v>5</v>
      </c>
      <c r="B18" s="100">
        <v>71.214377999999996</v>
      </c>
      <c r="C18" s="82"/>
    </row>
    <row r="19" spans="1:3">
      <c r="A19" s="98" t="s">
        <v>63</v>
      </c>
      <c r="B19" s="99">
        <v>385.92</v>
      </c>
      <c r="C19" s="50" t="s">
        <v>90</v>
      </c>
    </row>
    <row r="20" spans="1:3">
      <c r="A20" s="96" t="s">
        <v>78</v>
      </c>
      <c r="B20" s="100">
        <v>215.52462771539999</v>
      </c>
      <c r="C20" s="81"/>
    </row>
    <row r="21" spans="1:3">
      <c r="B21" s="6"/>
    </row>
    <row r="22" spans="1:3" ht="16.5">
      <c r="A22" s="10" t="s">
        <v>22</v>
      </c>
      <c r="B22" s="125">
        <f>SUM(Tabla14[Área (ha) ])</f>
        <v>2769.8207995019002</v>
      </c>
      <c r="C22" s="53"/>
    </row>
    <row r="23" spans="1:3">
      <c r="A23" s="9" t="s">
        <v>81</v>
      </c>
      <c r="B23" s="4">
        <f>SUM(B2:B19)</f>
        <v>2554.2961717865001</v>
      </c>
      <c r="C23" s="53"/>
    </row>
    <row r="24" spans="1:3" ht="17">
      <c r="A24" s="9" t="s">
        <v>82</v>
      </c>
      <c r="B24" s="105">
        <f>B2+B3+B4+B5+B6+B7+B8+B9+B10+B11+B12+B13+B14+B15+B16+B18+B19+B66</f>
        <v>2683.8961717865004</v>
      </c>
      <c r="C24" s="94"/>
    </row>
    <row r="25" spans="1:3">
      <c r="A25" s="79"/>
      <c r="B25" s="83"/>
      <c r="C25" s="84"/>
    </row>
    <row r="26" spans="1:3">
      <c r="A26" s="79"/>
      <c r="B26" s="67"/>
      <c r="C26" s="68"/>
    </row>
    <row r="27" spans="1:3" ht="17" thickBot="1">
      <c r="A27" s="45" t="s">
        <v>42</v>
      </c>
      <c r="B27" s="25" t="s">
        <v>24</v>
      </c>
    </row>
    <row r="28" spans="1:3" ht="15" thickBot="1">
      <c r="A28" s="26" t="s">
        <v>34</v>
      </c>
      <c r="B28" s="93">
        <v>3.19</v>
      </c>
      <c r="C28" s="80"/>
    </row>
    <row r="29" spans="1:3" ht="15" thickBot="1">
      <c r="A29" s="26" t="s">
        <v>43</v>
      </c>
      <c r="B29" s="64">
        <v>69.620982771900003</v>
      </c>
    </row>
    <row r="30" spans="1:3" ht="15" thickBot="1">
      <c r="A30" s="28" t="s">
        <v>35</v>
      </c>
      <c r="B30" s="62">
        <v>72.810982771900001</v>
      </c>
    </row>
    <row r="31" spans="1:3">
      <c r="A31" s="22"/>
      <c r="B31" s="21"/>
    </row>
    <row r="32" spans="1:3">
      <c r="A32" s="22"/>
      <c r="B32" s="21"/>
    </row>
    <row r="33" spans="1:3" ht="17" thickBot="1">
      <c r="A33" s="45" t="s">
        <v>25</v>
      </c>
      <c r="B33" s="25" t="s">
        <v>24</v>
      </c>
    </row>
    <row r="34" spans="1:3" ht="16" thickBot="1">
      <c r="A34" s="36" t="s">
        <v>9</v>
      </c>
      <c r="B34" s="113">
        <v>28.21</v>
      </c>
      <c r="C34" s="114"/>
    </row>
    <row r="35" spans="1:3" ht="15" thickBot="1">
      <c r="A35" s="43" t="s">
        <v>10</v>
      </c>
      <c r="B35" s="41">
        <v>1.39</v>
      </c>
      <c r="C35" s="20"/>
    </row>
    <row r="36" spans="1:3" ht="15" thickBot="1">
      <c r="A36" s="31" t="s">
        <v>11</v>
      </c>
      <c r="B36" s="115">
        <f>B34+B35</f>
        <v>29.6</v>
      </c>
      <c r="C36" s="16"/>
    </row>
    <row r="37" spans="1:3">
      <c r="A37" s="11"/>
      <c r="B37" s="12"/>
    </row>
    <row r="38" spans="1:3">
      <c r="A38" s="11"/>
      <c r="B38" s="5"/>
    </row>
    <row r="39" spans="1:3" ht="16.5">
      <c r="A39" s="45" t="s">
        <v>26</v>
      </c>
      <c r="B39" s="25" t="s">
        <v>24</v>
      </c>
    </row>
    <row r="40" spans="1:3">
      <c r="A40" s="37" t="s">
        <v>19</v>
      </c>
      <c r="B40" s="29">
        <v>140.27000000000001</v>
      </c>
    </row>
    <row r="41" spans="1:3">
      <c r="A41" s="37" t="s">
        <v>15</v>
      </c>
      <c r="B41" s="29">
        <v>2.2200000000000002</v>
      </c>
    </row>
    <row r="42" spans="1:3">
      <c r="A42" s="37" t="s">
        <v>16</v>
      </c>
      <c r="B42" s="29">
        <v>4.12</v>
      </c>
    </row>
    <row r="43" spans="1:3">
      <c r="A43" s="37" t="s">
        <v>17</v>
      </c>
      <c r="B43" s="29">
        <v>1.49</v>
      </c>
      <c r="C43" s="18"/>
    </row>
    <row r="44" spans="1:3" ht="15" thickBot="1">
      <c r="A44" s="38" t="s">
        <v>18</v>
      </c>
      <c r="B44" s="30">
        <v>2</v>
      </c>
    </row>
    <row r="45" spans="1:3" ht="15" thickBot="1">
      <c r="A45" s="31" t="s">
        <v>11</v>
      </c>
      <c r="B45" s="32">
        <v>150.1</v>
      </c>
      <c r="C45" s="5"/>
    </row>
    <row r="46" spans="1:3">
      <c r="A46" s="23"/>
      <c r="B46" s="24"/>
    </row>
    <row r="47" spans="1:3" ht="16.5">
      <c r="A47" s="45" t="s">
        <v>27</v>
      </c>
      <c r="B47" s="25" t="s">
        <v>24</v>
      </c>
    </row>
    <row r="48" spans="1:3">
      <c r="A48" s="39" t="s">
        <v>12</v>
      </c>
      <c r="B48" s="33">
        <v>52.42</v>
      </c>
      <c r="C48" s="19" t="s">
        <v>14</v>
      </c>
    </row>
    <row r="49" spans="1:3" ht="17.25" customHeight="1" thickBot="1">
      <c r="A49" s="40" t="s">
        <v>13</v>
      </c>
      <c r="B49" s="34">
        <v>35.799999999999997</v>
      </c>
    </row>
    <row r="50" spans="1:3" ht="17.25" customHeight="1" thickBot="1">
      <c r="A50" s="35" t="s">
        <v>11</v>
      </c>
      <c r="B50" s="32">
        <f>B48+B49</f>
        <v>88.22</v>
      </c>
    </row>
    <row r="51" spans="1:3">
      <c r="A51" s="11"/>
      <c r="B51" s="12"/>
      <c r="C51" s="17"/>
    </row>
    <row r="52" spans="1:3">
      <c r="A52" s="11"/>
      <c r="B52" s="13"/>
    </row>
    <row r="53" spans="1:3" ht="16.5">
      <c r="A53" s="45" t="s">
        <v>47</v>
      </c>
      <c r="B53" s="25" t="s">
        <v>24</v>
      </c>
    </row>
    <row r="54" spans="1:3">
      <c r="A54" s="37" t="s">
        <v>36</v>
      </c>
      <c r="B54" s="29">
        <v>105</v>
      </c>
    </row>
    <row r="55" spans="1:3" ht="15" thickBot="1">
      <c r="A55" s="38" t="s">
        <v>8</v>
      </c>
      <c r="B55" s="41">
        <v>0.71</v>
      </c>
      <c r="C55" s="5"/>
    </row>
    <row r="56" spans="1:3" ht="15" thickBot="1">
      <c r="A56" s="31" t="s">
        <v>7</v>
      </c>
      <c r="B56" s="32">
        <v>105.71</v>
      </c>
    </row>
    <row r="57" spans="1:3">
      <c r="A57" s="11"/>
      <c r="B57" s="12"/>
    </row>
    <row r="58" spans="1:3" ht="17" thickBot="1">
      <c r="A58" s="45" t="s">
        <v>28</v>
      </c>
      <c r="B58" s="25" t="s">
        <v>24</v>
      </c>
    </row>
    <row r="59" spans="1:3" ht="15.75" customHeight="1" thickBot="1">
      <c r="A59" s="65" t="s">
        <v>48</v>
      </c>
      <c r="B59" s="63">
        <v>1387.27</v>
      </c>
      <c r="C59" s="124"/>
    </row>
    <row r="60" spans="1:3">
      <c r="A60" s="74" t="s">
        <v>39</v>
      </c>
      <c r="B60" s="91">
        <v>20.2</v>
      </c>
      <c r="C60" s="90" t="s">
        <v>84</v>
      </c>
    </row>
    <row r="61" spans="1:3">
      <c r="A61" s="75" t="s">
        <v>37</v>
      </c>
      <c r="B61" s="92">
        <v>20.89</v>
      </c>
      <c r="C61" s="90" t="s">
        <v>84</v>
      </c>
    </row>
    <row r="62" spans="1:3">
      <c r="A62" s="75" t="s">
        <v>38</v>
      </c>
      <c r="B62" s="92">
        <v>6.5</v>
      </c>
      <c r="C62" s="90" t="s">
        <v>84</v>
      </c>
    </row>
    <row r="63" spans="1:3">
      <c r="A63" s="85" t="s">
        <v>85</v>
      </c>
      <c r="B63" s="86">
        <v>14.88</v>
      </c>
      <c r="C63" s="69"/>
    </row>
    <row r="64" spans="1:3">
      <c r="A64" s="85" t="s">
        <v>83</v>
      </c>
      <c r="B64" s="87">
        <v>65.94</v>
      </c>
      <c r="C64" s="70"/>
    </row>
    <row r="65" spans="1:3">
      <c r="A65" s="75" t="s">
        <v>40</v>
      </c>
      <c r="B65" s="86">
        <v>1.19</v>
      </c>
      <c r="C65" s="90" t="s">
        <v>84</v>
      </c>
    </row>
    <row r="66" spans="1:3" ht="15.5">
      <c r="A66" s="27" t="s">
        <v>7</v>
      </c>
      <c r="B66" s="88">
        <f>SUM(B59:B65)</f>
        <v>1516.8700000000003</v>
      </c>
      <c r="C66" s="76"/>
    </row>
    <row r="67" spans="1:3" ht="17">
      <c r="A67" s="72"/>
      <c r="B67" s="71"/>
      <c r="C67" s="89"/>
    </row>
    <row r="68" spans="1:3">
      <c r="A68" s="5"/>
      <c r="B68" s="73"/>
      <c r="C68" s="116"/>
    </row>
    <row r="69" spans="1:3" ht="17" thickBot="1">
      <c r="A69" s="45" t="s">
        <v>41</v>
      </c>
      <c r="B69" s="25" t="s">
        <v>24</v>
      </c>
    </row>
    <row r="70" spans="1:3" ht="15.5">
      <c r="A70" s="58" t="s">
        <v>91</v>
      </c>
      <c r="B70" s="59">
        <v>307.25</v>
      </c>
      <c r="C70" s="54"/>
    </row>
    <row r="71" spans="1:3" ht="15.5">
      <c r="A71" s="27" t="s">
        <v>93</v>
      </c>
      <c r="B71" s="49">
        <v>78.67</v>
      </c>
      <c r="C71" s="55"/>
    </row>
    <row r="72" spans="1:3">
      <c r="A72" s="44" t="s">
        <v>94</v>
      </c>
      <c r="B72" s="47">
        <v>16.377406629399999</v>
      </c>
    </row>
    <row r="73" spans="1:3">
      <c r="A73" s="14" t="s">
        <v>95</v>
      </c>
      <c r="B73" s="48">
        <v>13.203154741400001</v>
      </c>
    </row>
    <row r="74" spans="1:3">
      <c r="A74" s="14" t="s">
        <v>96</v>
      </c>
      <c r="B74" s="48">
        <v>22.59</v>
      </c>
      <c r="C74" s="56"/>
    </row>
    <row r="75" spans="1:3">
      <c r="A75" s="14" t="s">
        <v>97</v>
      </c>
      <c r="B75" s="48">
        <v>14.5731849685</v>
      </c>
    </row>
    <row r="76" spans="1:3" ht="15" thickBot="1">
      <c r="A76" s="14" t="s">
        <v>98</v>
      </c>
      <c r="B76" s="61">
        <v>11.933276580299999</v>
      </c>
    </row>
    <row r="77" spans="1:3" ht="16" thickBot="1">
      <c r="A77" s="60" t="s">
        <v>92</v>
      </c>
      <c r="B77" s="121">
        <f>SUM(B70:B71)</f>
        <v>385.92</v>
      </c>
      <c r="C77" s="122"/>
    </row>
    <row r="78" spans="1:3">
      <c r="A78" s="46" t="s">
        <v>50</v>
      </c>
      <c r="B78" s="123">
        <v>81</v>
      </c>
      <c r="C78" s="117"/>
    </row>
    <row r="79" spans="1:3">
      <c r="A79" s="42" t="s">
        <v>49</v>
      </c>
      <c r="B79" s="123">
        <f>B77+B78</f>
        <v>466.92</v>
      </c>
      <c r="C79" s="57"/>
    </row>
    <row r="80" spans="1:3">
      <c r="A80" s="5"/>
      <c r="B80" s="7"/>
    </row>
    <row r="81" spans="1:2">
      <c r="A81" s="5"/>
      <c r="B81" s="7"/>
    </row>
    <row r="82" spans="1:2">
      <c r="A82" s="5"/>
      <c r="B82" s="7"/>
    </row>
    <row r="83" spans="1:2" ht="45.5" customHeight="1">
      <c r="A83" s="107" t="s">
        <v>106</v>
      </c>
      <c r="B83" s="7" t="s">
        <v>104</v>
      </c>
    </row>
    <row r="84" spans="1:2">
      <c r="A84" s="106" t="s">
        <v>99</v>
      </c>
      <c r="B84" s="7">
        <v>3.2386780000000002</v>
      </c>
    </row>
    <row r="85" spans="1:2">
      <c r="A85" s="106" t="s">
        <v>100</v>
      </c>
      <c r="B85" s="7">
        <v>18.36806</v>
      </c>
    </row>
    <row r="86" spans="1:2">
      <c r="A86" s="106" t="s">
        <v>101</v>
      </c>
      <c r="B86" s="7">
        <v>7.9851739999999998</v>
      </c>
    </row>
    <row r="87" spans="1:2">
      <c r="A87" s="106" t="s">
        <v>102</v>
      </c>
      <c r="B87" s="7">
        <v>0.364261</v>
      </c>
    </row>
    <row r="88" spans="1:2">
      <c r="A88" s="106" t="s">
        <v>103</v>
      </c>
      <c r="B88" s="7">
        <v>0.72492100000000004</v>
      </c>
    </row>
    <row r="89" spans="1:2">
      <c r="A89" s="110" t="s">
        <v>7</v>
      </c>
      <c r="B89" s="111">
        <f>SUM(B84:B88)</f>
        <v>30.681093999999998</v>
      </c>
    </row>
    <row r="91" spans="1:2" s="102" customFormat="1">
      <c r="A91" s="108"/>
      <c r="B91" s="109"/>
    </row>
    <row r="93" spans="1:2">
      <c r="A9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topLeftCell="A5" zoomScale="55" zoomScaleNormal="55" workbookViewId="0">
      <selection activeCell="G19" sqref="G19"/>
    </sheetView>
  </sheetViews>
  <sheetFormatPr baseColWidth="10" defaultColWidth="11.453125" defaultRowHeight="14.5"/>
  <cols>
    <col min="1" max="1" width="13.54296875" style="1" customWidth="1"/>
    <col min="2" max="2" width="27.54296875" style="2" customWidth="1"/>
    <col min="3" max="3" width="27.36328125" style="2" bestFit="1" customWidth="1"/>
    <col min="4" max="4" width="26.54296875" style="112" bestFit="1" customWidth="1"/>
    <col min="5" max="5" width="14.1796875" style="2" bestFit="1" customWidth="1"/>
    <col min="6" max="16384" width="11.453125" style="2"/>
  </cols>
  <sheetData>
    <row r="1" spans="1:4">
      <c r="A1" s="130" t="s">
        <v>64</v>
      </c>
      <c r="B1" s="131"/>
      <c r="C1" s="129"/>
      <c r="D1" s="129"/>
    </row>
    <row r="2" spans="1:4">
      <c r="A2" s="3" t="s">
        <v>65</v>
      </c>
      <c r="B2" s="51" t="s">
        <v>66</v>
      </c>
      <c r="C2" s="103" t="s">
        <v>110</v>
      </c>
      <c r="D2" s="103" t="s">
        <v>111</v>
      </c>
    </row>
    <row r="3" spans="1:4" ht="15.5">
      <c r="A3" s="7">
        <v>1</v>
      </c>
      <c r="B3" s="5" t="s">
        <v>56</v>
      </c>
      <c r="C3" s="104">
        <v>128949.53761299999</v>
      </c>
      <c r="D3" s="104">
        <f>Tabla22[[#This Row],[Superficie m2 2022]]/10000</f>
        <v>12.8949537613</v>
      </c>
    </row>
    <row r="4" spans="1:4" ht="15.5">
      <c r="A4" s="7">
        <v>2</v>
      </c>
      <c r="B4" s="5" t="s">
        <v>67</v>
      </c>
      <c r="C4" s="104">
        <v>402749</v>
      </c>
      <c r="D4" s="104">
        <f>Tabla22[[#This Row],[Superficie m2 2022]]/10000</f>
        <v>40.274900000000002</v>
      </c>
    </row>
    <row r="5" spans="1:4" ht="15.5">
      <c r="A5" s="7">
        <v>3</v>
      </c>
      <c r="B5" s="52" t="s">
        <v>57</v>
      </c>
      <c r="C5" s="104">
        <v>1141879.81</v>
      </c>
      <c r="D5" s="104">
        <f>Tabla22[[#This Row],[Superficie m2 2022]]/10000</f>
        <v>114.18798100000001</v>
      </c>
    </row>
    <row r="6" spans="1:4" ht="15.5">
      <c r="A6" s="7">
        <v>4</v>
      </c>
      <c r="B6" s="5" t="s">
        <v>55</v>
      </c>
      <c r="C6" s="104">
        <v>74241.421814999994</v>
      </c>
      <c r="D6" s="104">
        <f>Tabla22[[#This Row],[Superficie m2 2022]]/10000</f>
        <v>7.4241421814999997</v>
      </c>
    </row>
    <row r="7" spans="1:4" ht="15.5">
      <c r="A7" s="7">
        <v>5</v>
      </c>
      <c r="B7" s="5" t="s">
        <v>68</v>
      </c>
      <c r="C7" s="104">
        <v>0</v>
      </c>
      <c r="D7" s="104">
        <f>Tabla22[[#This Row],[Superficie m2 2022]]/10000</f>
        <v>0</v>
      </c>
    </row>
    <row r="8" spans="1:4" ht="15.5">
      <c r="A8" s="7">
        <v>6</v>
      </c>
      <c r="B8" s="5" t="s">
        <v>69</v>
      </c>
      <c r="C8" s="104">
        <v>0</v>
      </c>
      <c r="D8" s="104">
        <f>Tabla22[[#This Row],[Superficie m2 2022]]/10000</f>
        <v>0</v>
      </c>
    </row>
    <row r="9" spans="1:4" ht="15.5">
      <c r="A9" s="7">
        <v>7</v>
      </c>
      <c r="B9" s="5" t="s">
        <v>70</v>
      </c>
      <c r="C9" s="104">
        <v>0</v>
      </c>
      <c r="D9" s="104">
        <f>Tabla22[[#This Row],[Superficie m2 2022]]/10000</f>
        <v>0</v>
      </c>
    </row>
    <row r="10" spans="1:4" ht="15.5">
      <c r="A10" s="7">
        <v>8</v>
      </c>
      <c r="B10" s="52" t="s">
        <v>71</v>
      </c>
      <c r="C10" s="104">
        <v>162885</v>
      </c>
      <c r="D10" s="104">
        <f>Tabla22[[#This Row],[Superficie m2 2022]]/10000</f>
        <v>16.288499999999999</v>
      </c>
    </row>
    <row r="11" spans="1:4" ht="15.5">
      <c r="A11" s="7">
        <v>9</v>
      </c>
      <c r="B11" s="5" t="s">
        <v>79</v>
      </c>
      <c r="C11" s="104">
        <v>16695778.167291</v>
      </c>
      <c r="D11" s="104">
        <f>Tabla22[[#This Row],[Superficie m2 2022]]/10000</f>
        <v>1669.5778167291</v>
      </c>
    </row>
    <row r="12" spans="1:4" ht="15.5">
      <c r="A12" s="7">
        <v>10</v>
      </c>
      <c r="B12" s="5" t="s">
        <v>72</v>
      </c>
      <c r="C12" s="104">
        <v>75477</v>
      </c>
      <c r="D12" s="104">
        <f>Tabla22[[#This Row],[Superficie m2 2022]]/10000</f>
        <v>7.5476999999999999</v>
      </c>
    </row>
    <row r="13" spans="1:4" ht="15.5">
      <c r="A13" s="7">
        <v>11</v>
      </c>
      <c r="B13" s="5" t="s">
        <v>61</v>
      </c>
      <c r="C13" s="104">
        <v>159622</v>
      </c>
      <c r="D13" s="104">
        <f>Tabla22[[#This Row],[Superficie m2 2022]]/10000</f>
        <v>15.962199999999999</v>
      </c>
    </row>
    <row r="14" spans="1:4" ht="15.5">
      <c r="A14" s="7">
        <v>12</v>
      </c>
      <c r="B14" s="52" t="s">
        <v>59</v>
      </c>
      <c r="C14" s="104">
        <v>266959</v>
      </c>
      <c r="D14" s="104">
        <f>Tabla22[[#This Row],[Superficie m2 2022]]/10000</f>
        <v>26.695900000000002</v>
      </c>
    </row>
    <row r="15" spans="1:4" ht="15.5">
      <c r="A15" s="7">
        <v>13</v>
      </c>
      <c r="B15" s="5" t="s">
        <v>73</v>
      </c>
      <c r="C15" s="104">
        <v>445827</v>
      </c>
      <c r="D15" s="104">
        <f>Tabla22[[#This Row],[Superficie m2 2022]]/10000</f>
        <v>44.582700000000003</v>
      </c>
    </row>
    <row r="16" spans="1:4" ht="15.5">
      <c r="A16" s="7">
        <v>14</v>
      </c>
      <c r="B16" s="5" t="s">
        <v>62</v>
      </c>
      <c r="C16" s="104">
        <v>685750.211519</v>
      </c>
      <c r="D16" s="104">
        <f>Tabla22[[#This Row],[Superficie m2 2022]]/10000</f>
        <v>68.575021151900003</v>
      </c>
    </row>
    <row r="17" spans="1:10" ht="15.5">
      <c r="A17" s="7">
        <v>15</v>
      </c>
      <c r="B17" s="5" t="s">
        <v>74</v>
      </c>
      <c r="C17" s="104">
        <v>26393.566647</v>
      </c>
      <c r="D17" s="104">
        <f>Tabla22[[#This Row],[Superficie m2 2022]]/10000</f>
        <v>2.6393566646999997</v>
      </c>
    </row>
    <row r="18" spans="1:10" ht="15.5">
      <c r="A18" s="7">
        <v>16</v>
      </c>
      <c r="B18" s="52" t="s">
        <v>58</v>
      </c>
      <c r="C18" s="104">
        <v>3775009.0425999998</v>
      </c>
      <c r="D18" s="104">
        <f>Tabla22[[#This Row],[Superficie m2 2022]]/10000</f>
        <v>377.50090425999997</v>
      </c>
    </row>
    <row r="19" spans="1:10" ht="15.5">
      <c r="A19" s="7">
        <v>17</v>
      </c>
      <c r="B19" s="5" t="s">
        <v>75</v>
      </c>
      <c r="C19" s="104">
        <v>358015</v>
      </c>
      <c r="D19" s="104">
        <f>Tabla22[[#This Row],[Superficie m2 2022]]/10000</f>
        <v>35.801499999999997</v>
      </c>
    </row>
    <row r="20" spans="1:10" ht="15.5">
      <c r="A20" s="7">
        <v>18</v>
      </c>
      <c r="B20" s="5" t="s">
        <v>60</v>
      </c>
      <c r="C20" s="104">
        <v>3406</v>
      </c>
      <c r="D20" s="104">
        <f>Tabla22[[#This Row],[Superficie m2 2022]]/10000</f>
        <v>0.34060000000000001</v>
      </c>
    </row>
    <row r="21" spans="1:10" ht="15.5">
      <c r="A21" s="7">
        <v>19</v>
      </c>
      <c r="B21" s="5" t="s">
        <v>76</v>
      </c>
      <c r="C21" s="104">
        <v>0</v>
      </c>
      <c r="D21" s="104">
        <f>Tabla22[[#This Row],[Superficie m2 2022]]/10000</f>
        <v>0</v>
      </c>
    </row>
    <row r="22" spans="1:10" ht="15.5">
      <c r="A22" s="7">
        <v>20</v>
      </c>
      <c r="B22" s="5" t="s">
        <v>77</v>
      </c>
      <c r="C22" s="104">
        <v>397020.3</v>
      </c>
      <c r="D22" s="104">
        <f>Tabla22[[#This Row],[Superficie m2 2022]]/10000</f>
        <v>39.702030000000001</v>
      </c>
    </row>
    <row r="23" spans="1:10" ht="14.25" customHeight="1">
      <c r="A23" s="7">
        <v>21</v>
      </c>
      <c r="B23" s="52" t="s">
        <v>54</v>
      </c>
      <c r="C23" s="104">
        <v>2038904.5836150001</v>
      </c>
      <c r="D23" s="104">
        <f>Tabla22[[#This Row],[Superficie m2 2022]]/10000</f>
        <v>203.89045836150001</v>
      </c>
    </row>
    <row r="24" spans="1:10" ht="14.25" customHeight="1">
      <c r="A24" s="118"/>
      <c r="B24" s="119"/>
      <c r="C24" s="120"/>
      <c r="D24" s="120"/>
    </row>
    <row r="25" spans="1:10">
      <c r="B25" s="9"/>
      <c r="C25" s="66"/>
      <c r="D25" s="66"/>
    </row>
    <row r="26" spans="1:10" s="5" customFormat="1" ht="14">
      <c r="A26" s="126" t="s">
        <v>109</v>
      </c>
      <c r="C26" s="95"/>
      <c r="D26" s="95"/>
    </row>
    <row r="27" spans="1:10" s="5" customFormat="1" ht="23.5" customHeight="1">
      <c r="A27" s="127" t="s">
        <v>80</v>
      </c>
      <c r="B27" s="127"/>
      <c r="C27" s="128"/>
      <c r="D27" s="128"/>
      <c r="E27" s="129"/>
      <c r="F27" s="129"/>
      <c r="G27" s="129"/>
      <c r="H27" s="129"/>
    </row>
    <row r="28" spans="1:10" ht="20" customHeight="1">
      <c r="A28" s="127" t="s">
        <v>108</v>
      </c>
      <c r="B28" s="127"/>
      <c r="C28" s="128"/>
      <c r="D28" s="128"/>
      <c r="E28" s="129"/>
      <c r="F28" s="129"/>
      <c r="G28" s="129"/>
      <c r="H28" s="129"/>
      <c r="I28" s="129"/>
      <c r="J28" s="129"/>
    </row>
  </sheetData>
  <mergeCells count="3">
    <mergeCell ref="A27:H27"/>
    <mergeCell ref="A28:J28"/>
    <mergeCell ref="A1:D1"/>
  </mergeCells>
  <phoneticPr fontId="3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Superficie PARQUES H_S_F</vt:lpstr>
      <vt:lpstr>Spf. ParquesHSyF por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2022-12-16T07:45:42Z</dcterms:modified>
</cp:coreProperties>
</file>