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A11E90C2-F992-4D15-A7B5-4F62AC00DCD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uperficie PARQUES H_S_F 2020" sheetId="3" r:id="rId1"/>
    <sheet name="Spf. ParquesHSyF por Distri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3" l="1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B74" i="3" l="1"/>
  <c r="B80" i="3" s="1"/>
  <c r="B82" i="3" s="1"/>
  <c r="B69" i="3"/>
  <c r="B54" i="3"/>
  <c r="B49" i="3"/>
  <c r="B35" i="3"/>
</calcChain>
</file>

<file path=xl/sharedStrings.xml><?xml version="1.0" encoding="utf-8"?>
<sst xmlns="http://schemas.openxmlformats.org/spreadsheetml/2006/main" count="114" uniqueCount="104">
  <si>
    <t>QUINTA DE LOS MOLINOS</t>
  </si>
  <si>
    <t>QUINTA FUENTE DEL BERRO</t>
  </si>
  <si>
    <t>JARDINES DE SABATINI</t>
  </si>
  <si>
    <t>JARDINES DEL BUEN RETIRO</t>
  </si>
  <si>
    <t>CASA DE CAMPO</t>
  </si>
  <si>
    <t>CUÑA VERDE DE O´DONNELL Y P. F. FUENTE CARRANTONA</t>
  </si>
  <si>
    <t>QUINTA DE TORRE ARIAS</t>
  </si>
  <si>
    <t>Total</t>
  </si>
  <si>
    <t>Zona ejecutada 2020</t>
  </si>
  <si>
    <t>Zona sin ejecutar 2020</t>
  </si>
  <si>
    <t>Total 2020</t>
  </si>
  <si>
    <t>ZONA CERRO-R2</t>
  </si>
  <si>
    <t>ZONA URBANIZACION-M12</t>
  </si>
  <si>
    <t>ZONA M12-AEROPUERTO</t>
  </si>
  <si>
    <t>ZONA BARAJAS</t>
  </si>
  <si>
    <t>Palacio Cristal de Arganzuela</t>
  </si>
  <si>
    <t>Zona verde Juan Pablo II</t>
  </si>
  <si>
    <t>Pistas deportivas</t>
  </si>
  <si>
    <t xml:space="preserve">Total </t>
  </si>
  <si>
    <t>Z. verde Lineal del  Manzanares</t>
  </si>
  <si>
    <t>Z. verde Lineal del Manzanares Sur</t>
  </si>
  <si>
    <t>(Incluye el curso fluvial  Manzanares: 3,26 ha)</t>
  </si>
  <si>
    <t>El palacio está incluido dentro del parque</t>
  </si>
  <si>
    <t>Aparcamiento Principal</t>
  </si>
  <si>
    <t>Aparcamiento del Auditorio</t>
  </si>
  <si>
    <t>Aparcamiento de la Avda. de Logroño</t>
  </si>
  <si>
    <t>Aparcamiento Puerta Norte</t>
  </si>
  <si>
    <t>Zona  Juan Carlos I sin aparcamientos</t>
  </si>
  <si>
    <t>OBSERVACIONES</t>
  </si>
  <si>
    <t xml:space="preserve">Área (ha) </t>
  </si>
  <si>
    <t>Total:</t>
  </si>
  <si>
    <t>JARDINES PLAZA DE ORIENTE-JARDÍN DEL CABO NOVAL-JARDÍN DE LEPANTO</t>
  </si>
  <si>
    <t>Supeficie (ha)</t>
  </si>
  <si>
    <t>[1] PARQUE JUAN PABLO II</t>
  </si>
  <si>
    <t>[2] PARQUE JUAN CARLOS I</t>
  </si>
  <si>
    <t>[3] PARQUE LINEAL DEL MANZANARES</t>
  </si>
  <si>
    <t xml:space="preserve">[4] Z.V.DISTRITO C-LAS TABLAS </t>
  </si>
  <si>
    <t>[6] CASA DE CAMPO</t>
  </si>
  <si>
    <t>Vease nota [0]</t>
  </si>
  <si>
    <t>Vease nota [3]</t>
  </si>
  <si>
    <t>Vease nota [4]</t>
  </si>
  <si>
    <t>Vease nota [7]</t>
  </si>
  <si>
    <t xml:space="preserve">PARQUE LINEAL DEL MANZANARES </t>
  </si>
  <si>
    <t xml:space="preserve">Z.V.DISTRITO C-LAS TABLAS  </t>
  </si>
  <si>
    <t>Superficie del recinto total del parque. Vease nota [5]</t>
  </si>
  <si>
    <t>Superficie del recinto total del parque. Vease nota [2]</t>
  </si>
  <si>
    <t>Superficie del recinto total del parque. Vease nota [1]</t>
  </si>
  <si>
    <t xml:space="preserve">PARQUE JUAN PABLO II </t>
  </si>
  <si>
    <t xml:space="preserve">PARQUE JUAN CARLOS I </t>
  </si>
  <si>
    <t>Superficie de la zona  forestal en conservación. Vease nota [6]</t>
  </si>
  <si>
    <t>Rosaleda de Madrid</t>
  </si>
  <si>
    <t xml:space="preserve"> Parque Oeste y Rosaleda de Madrid</t>
  </si>
  <si>
    <t>Zona verde Madrid Rio</t>
  </si>
  <si>
    <t>Zoo</t>
  </si>
  <si>
    <t>Batán</t>
  </si>
  <si>
    <t>Cruz Roja</t>
  </si>
  <si>
    <t>Recintos feriales</t>
  </si>
  <si>
    <t>Parque de atracciones</t>
  </si>
  <si>
    <t>Pistas de tenis</t>
  </si>
  <si>
    <t>[7] PARQUE FORESTAL VALDEBEBAS- FELIPE VI</t>
  </si>
  <si>
    <t>Vivero</t>
  </si>
  <si>
    <t>Superficie total en conservación</t>
  </si>
  <si>
    <t>ÁREA FORESTAL DE TRES CANTOS</t>
  </si>
  <si>
    <t>[0] PARQUE DEL OESTE Y ROSALEDA DE MADRID</t>
  </si>
  <si>
    <t>Parque del Oeste</t>
  </si>
  <si>
    <t>PARQUE DEL OESTE - TEMPLO DE DEBOD y ROSALEDA  DE MADRID</t>
  </si>
  <si>
    <t xml:space="preserve">PARQUE MADRID RÍO </t>
  </si>
  <si>
    <t>ÁRBOLES DEL AIRE</t>
  </si>
  <si>
    <t>[5]  PARQUE MADRID RÍO</t>
  </si>
  <si>
    <t>Superficie con bajo mantenimiento</t>
  </si>
  <si>
    <t>Zona forestal y otros recintos (vías ferroviarias, lago, teleférico…)</t>
  </si>
  <si>
    <t>Superficie total proyectada del Parque</t>
  </si>
  <si>
    <t>Total (ha sin ejecutar)</t>
  </si>
  <si>
    <t xml:space="preserve"> </t>
  </si>
  <si>
    <t>MONCLOA-ARAVACA</t>
  </si>
  <si>
    <t>PARQUE DE LA DEHESA DE LA VILLA</t>
  </si>
  <si>
    <t>EL CAPRICHO DE LA ALAMEDA DE OSUNA</t>
  </si>
  <si>
    <t>BARAJAS</t>
  </si>
  <si>
    <t>SALAMANCA</t>
  </si>
  <si>
    <t>CENTRO</t>
  </si>
  <si>
    <t>RETIRO</t>
  </si>
  <si>
    <t>HORTALEZA</t>
  </si>
  <si>
    <t>USERA</t>
  </si>
  <si>
    <t>VILLA DE VALLECAS</t>
  </si>
  <si>
    <t>CARABANCHEL</t>
  </si>
  <si>
    <t>MORATALAZ</t>
  </si>
  <si>
    <t>PARQUE FORESTAL DE VALDEBEBAS- FELIPE VI</t>
  </si>
  <si>
    <t>TOTAL (ha ejecutadas)</t>
  </si>
  <si>
    <t>SUPERFICIE DE PARQUES HISTÓRICOS, SINGULARES Y FORESTALES EN CADA DISTRITO</t>
  </si>
  <si>
    <t>Nº_Distrito</t>
  </si>
  <si>
    <t>DISTRITO</t>
  </si>
  <si>
    <t>Superficie 2020 (m2)</t>
  </si>
  <si>
    <t>ARGANZUELA</t>
  </si>
  <si>
    <t>CHAMARTÍN</t>
  </si>
  <si>
    <t>TETUÁN</t>
  </si>
  <si>
    <t>CHAMBERÍ</t>
  </si>
  <si>
    <t>FUENCARRAL - EL PARDO</t>
  </si>
  <si>
    <t>LATINA</t>
  </si>
  <si>
    <t>PUENTE DE VALLECAS</t>
  </si>
  <si>
    <t>CIUDAD LINEAL</t>
  </si>
  <si>
    <t>VILLAVERDE</t>
  </si>
  <si>
    <t>VICÁLVARO</t>
  </si>
  <si>
    <t>SAN BLAS - CANILLEJAS</t>
  </si>
  <si>
    <t>SUPERFICIE (ha)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</si>
</sst>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0.5"/>
      <color theme="1"/>
      <name val="Cambria"/>
      <family val="1"/>
    </font>
    <font>
      <b/>
      <sz val="11"/>
      <name val="Cambria"/>
      <family val="1"/>
    </font>
    <font>
      <b/>
      <sz val="11"/>
      <color theme="0"/>
      <name val="Cambria"/>
      <family val="1"/>
    </font>
    <font>
      <b/>
      <sz val="12"/>
      <color theme="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b/>
      <sz val="10"/>
      <color rgb="FF7030A0"/>
      <name val="Cambria"/>
      <family val="1"/>
    </font>
    <font>
      <sz val="11"/>
      <color theme="1"/>
      <name val="Calibri"/>
      <family val="2"/>
      <scheme val="minor"/>
    </font>
    <font>
      <sz val="11"/>
      <color theme="1"/>
      <name val="xanvr"/>
    </font>
    <font>
      <b/>
      <sz val="13"/>
      <color theme="1"/>
      <name val="Cambria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mbria"/>
      <family val="1"/>
    </font>
    <font>
      <b/>
      <sz val="12"/>
      <name val="Cambria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center"/>
    </xf>
    <xf numFmtId="0" fontId="10" fillId="0" borderId="0" xfId="0" applyFont="1"/>
    <xf numFmtId="2" fontId="2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1" fontId="12" fillId="0" borderId="3" xfId="0" applyNumberFormat="1" applyFont="1" applyBorder="1"/>
    <xf numFmtId="0" fontId="2" fillId="0" borderId="0" xfId="0" applyFont="1"/>
    <xf numFmtId="0" fontId="13" fillId="2" borderId="1" xfId="0" applyFont="1" applyFill="1" applyBorder="1"/>
    <xf numFmtId="164" fontId="15" fillId="0" borderId="0" xfId="1" applyFont="1" applyAlignment="1">
      <alignment horizontal="center"/>
    </xf>
    <xf numFmtId="2" fontId="1" fillId="0" borderId="0" xfId="0" applyNumberFormat="1" applyFont="1" applyAlignment="1">
      <alignment horizontal="left"/>
    </xf>
    <xf numFmtId="4" fontId="0" fillId="0" borderId="0" xfId="0" applyNumberFormat="1"/>
    <xf numFmtId="0" fontId="12" fillId="0" borderId="0" xfId="0" applyFont="1"/>
    <xf numFmtId="164" fontId="3" fillId="0" borderId="0" xfId="1" applyFont="1" applyFill="1" applyBorder="1" applyAlignment="1"/>
    <xf numFmtId="2" fontId="2" fillId="4" borderId="0" xfId="0" applyNumberFormat="1" applyFont="1" applyFill="1" applyAlignment="1">
      <alignment horizontal="center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" fontId="12" fillId="0" borderId="0" xfId="0" applyNumberFormat="1" applyFont="1" applyBorder="1"/>
    <xf numFmtId="0" fontId="3" fillId="6" borderId="0" xfId="0" applyFont="1" applyFill="1" applyAlignment="1">
      <alignment horizontal="center"/>
    </xf>
    <xf numFmtId="0" fontId="9" fillId="0" borderId="6" xfId="0" applyFon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right"/>
    </xf>
    <xf numFmtId="2" fontId="2" fillId="4" borderId="8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0" fontId="11" fillId="0" borderId="4" xfId="0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left"/>
    </xf>
    <xf numFmtId="1" fontId="3" fillId="0" borderId="3" xfId="0" applyNumberFormat="1" applyFont="1" applyBorder="1"/>
    <xf numFmtId="1" fontId="3" fillId="0" borderId="5" xfId="0" applyNumberFormat="1" applyFont="1" applyBorder="1"/>
    <xf numFmtId="0" fontId="9" fillId="0" borderId="3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4" fontId="3" fillId="0" borderId="5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2" fontId="18" fillId="2" borderId="2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3" fillId="0" borderId="5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2" fontId="3" fillId="4" borderId="3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4" fontId="3" fillId="0" borderId="4" xfId="0" applyNumberFormat="1" applyFont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1" fontId="12" fillId="0" borderId="4" xfId="0" applyNumberFormat="1" applyFont="1" applyBorder="1"/>
    <xf numFmtId="0" fontId="16" fillId="7" borderId="0" xfId="0" applyFont="1" applyFill="1" applyAlignment="1">
      <alignment horizontal="center"/>
    </xf>
    <xf numFmtId="1" fontId="4" fillId="0" borderId="3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1" fontId="2" fillId="0" borderId="9" xfId="0" applyNumberFormat="1" applyFont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9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21" fillId="0" borderId="0" xfId="0" applyNumberFormat="1" applyFont="1" applyAlignment="1">
      <alignment horizontal="center"/>
    </xf>
    <xf numFmtId="0" fontId="6" fillId="2" borderId="1" xfId="0" applyFont="1" applyFill="1" applyBorder="1"/>
    <xf numFmtId="0" fontId="13" fillId="5" borderId="1" xfId="0" applyFont="1" applyFill="1" applyBorder="1"/>
    <xf numFmtId="2" fontId="2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" fontId="0" fillId="0" borderId="0" xfId="0" applyNumberFormat="1" applyFill="1" applyAlignment="1">
      <alignment horizontal="center"/>
    </xf>
    <xf numFmtId="0" fontId="9" fillId="0" borderId="0" xfId="0" applyFont="1"/>
    <xf numFmtId="2" fontId="1" fillId="0" borderId="0" xfId="0" applyNumberFormat="1" applyFont="1" applyFill="1" applyAlignment="1">
      <alignment horizontal="center"/>
    </xf>
    <xf numFmtId="2" fontId="2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" fontId="0" fillId="0" borderId="0" xfId="0" applyNumberFormat="1"/>
    <xf numFmtId="0" fontId="5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Millares" xfId="1" builtinId="3"/>
    <cellStyle name="Normal" xfId="0" builtinId="0"/>
  </cellStyles>
  <dxfs count="8">
    <dxf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font>
        <b val="0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" displayName="Tabla14" ref="A1:B20" totalsRowShown="0" headerRowDxfId="7">
  <autoFilter ref="A1:B20" xr:uid="{00000000-0009-0000-0100-000001000000}"/>
  <tableColumns count="2">
    <tableColumn id="1" xr3:uid="{00000000-0010-0000-0000-000001000000}" name=" " dataDxfId="6"/>
    <tableColumn id="2" xr3:uid="{00000000-0010-0000-0000-000002000000}" name="Área (ha) 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2" displayName="Tabla22" ref="A2:D23" totalsRowShown="0" headerRowDxfId="4">
  <autoFilter ref="A2:D23" xr:uid="{00000000-0009-0000-0100-000002000000}"/>
  <sortState xmlns:xlrd2="http://schemas.microsoft.com/office/spreadsheetml/2017/richdata2" ref="A3:D23">
    <sortCondition ref="A2:A23"/>
  </sortState>
  <tableColumns count="4">
    <tableColumn id="1" xr3:uid="{00000000-0010-0000-0100-000001000000}" name="Nº_Distrito" dataDxfId="3"/>
    <tableColumn id="2" xr3:uid="{00000000-0010-0000-0100-000002000000}" name="DISTRITO" dataDxfId="2"/>
    <tableColumn id="5" xr3:uid="{00000000-0010-0000-0100-000005000000}" name="Superficie 2020 (m2)" dataDxfId="1"/>
    <tableColumn id="6" xr3:uid="{00000000-0010-0000-0100-000006000000}" name="SUPERFICIE (ha) 2020" dataDxfId="0">
      <calculatedColumnFormula>C3/10000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"/>
  <sheetViews>
    <sheetView tabSelected="1" workbookViewId="0"/>
  </sheetViews>
  <sheetFormatPr baseColWidth="10" defaultColWidth="11.453125" defaultRowHeight="14.5"/>
  <cols>
    <col min="1" max="1" width="73" style="2" customWidth="1"/>
    <col min="2" max="2" width="18.81640625" style="1" customWidth="1"/>
    <col min="3" max="3" width="54.81640625" style="2" customWidth="1"/>
    <col min="4" max="16384" width="11.453125" style="2"/>
  </cols>
  <sheetData>
    <row r="1" spans="1:3">
      <c r="A1" s="3" t="s">
        <v>73</v>
      </c>
      <c r="B1" s="3" t="s">
        <v>29</v>
      </c>
      <c r="C1" s="9" t="s">
        <v>28</v>
      </c>
    </row>
    <row r="2" spans="1:3">
      <c r="A2" s="17" t="s">
        <v>65</v>
      </c>
      <c r="B2" s="54">
        <v>72.810982771900001</v>
      </c>
      <c r="C2" s="18" t="s">
        <v>38</v>
      </c>
    </row>
    <row r="3" spans="1:3">
      <c r="A3" s="17" t="s">
        <v>75</v>
      </c>
      <c r="B3" s="55">
        <v>64.531411834799997</v>
      </c>
      <c r="C3" s="1"/>
    </row>
    <row r="4" spans="1:3">
      <c r="A4" s="17" t="s">
        <v>0</v>
      </c>
      <c r="B4" s="55">
        <v>21.262038906399997</v>
      </c>
      <c r="C4" s="75"/>
    </row>
    <row r="5" spans="1:3">
      <c r="A5" s="17" t="s">
        <v>76</v>
      </c>
      <c r="B5" s="55">
        <v>17.163161373099999</v>
      </c>
      <c r="C5" s="1"/>
    </row>
    <row r="6" spans="1:3">
      <c r="A6" s="17" t="s">
        <v>1</v>
      </c>
      <c r="B6" s="55">
        <v>7.4241425407999992</v>
      </c>
      <c r="C6" s="75"/>
    </row>
    <row r="7" spans="1:3">
      <c r="A7" s="17" t="s">
        <v>2</v>
      </c>
      <c r="B7" s="55">
        <v>2.6589831149000003</v>
      </c>
      <c r="C7" s="1"/>
    </row>
    <row r="8" spans="1:3" ht="18" customHeight="1">
      <c r="A8" s="53" t="s">
        <v>31</v>
      </c>
      <c r="B8" s="55">
        <v>2.9437361672</v>
      </c>
      <c r="C8" s="75"/>
    </row>
    <row r="9" spans="1:3">
      <c r="A9" s="17" t="s">
        <v>3</v>
      </c>
      <c r="B9" s="55">
        <v>113.7861804059</v>
      </c>
      <c r="C9" s="1"/>
    </row>
    <row r="10" spans="1:3">
      <c r="A10" s="7" t="s">
        <v>6</v>
      </c>
      <c r="B10" s="55">
        <v>18.440000000000001</v>
      </c>
      <c r="C10" s="75"/>
    </row>
    <row r="11" spans="1:3">
      <c r="A11" s="7" t="s">
        <v>47</v>
      </c>
      <c r="B11" s="56">
        <v>29.6</v>
      </c>
      <c r="C11" s="76" t="s">
        <v>46</v>
      </c>
    </row>
    <row r="12" spans="1:3">
      <c r="A12" s="7" t="s">
        <v>48</v>
      </c>
      <c r="B12" s="56">
        <v>150.1</v>
      </c>
      <c r="C12" s="18" t="s">
        <v>45</v>
      </c>
    </row>
    <row r="13" spans="1:3">
      <c r="A13" s="7" t="s">
        <v>42</v>
      </c>
      <c r="B13" s="56">
        <v>88.22</v>
      </c>
      <c r="C13" s="76" t="s">
        <v>39</v>
      </c>
    </row>
    <row r="14" spans="1:3">
      <c r="A14" s="17" t="s">
        <v>43</v>
      </c>
      <c r="B14" s="56">
        <v>17.399999999999999</v>
      </c>
      <c r="C14" s="18" t="s">
        <v>40</v>
      </c>
    </row>
    <row r="15" spans="1:3">
      <c r="A15" s="17" t="s">
        <v>67</v>
      </c>
      <c r="B15" s="56">
        <v>0.34</v>
      </c>
      <c r="C15" s="1"/>
    </row>
    <row r="16" spans="1:3">
      <c r="A16" s="17" t="s">
        <v>66</v>
      </c>
      <c r="B16" s="56">
        <v>105.71</v>
      </c>
      <c r="C16" s="18" t="s">
        <v>44</v>
      </c>
    </row>
    <row r="17" spans="1:3">
      <c r="A17" s="17" t="s">
        <v>4</v>
      </c>
      <c r="B17" s="74">
        <v>1387.27</v>
      </c>
      <c r="C17" s="76" t="s">
        <v>49</v>
      </c>
    </row>
    <row r="18" spans="1:3">
      <c r="A18" s="17" t="s">
        <v>5</v>
      </c>
      <c r="B18" s="55">
        <v>62.598217495200004</v>
      </c>
      <c r="C18" s="1"/>
    </row>
    <row r="19" spans="1:3">
      <c r="A19" s="17" t="s">
        <v>86</v>
      </c>
      <c r="B19" s="55">
        <v>387.5466800026</v>
      </c>
      <c r="C19" s="76" t="s">
        <v>41</v>
      </c>
    </row>
    <row r="20" spans="1:3">
      <c r="A20" s="7" t="s">
        <v>62</v>
      </c>
      <c r="B20" s="55">
        <v>215.52462771539999</v>
      </c>
      <c r="C20" s="75"/>
    </row>
    <row r="21" spans="1:3">
      <c r="B21" s="6"/>
    </row>
    <row r="22" spans="1:3" ht="15.5">
      <c r="A22" s="11" t="s">
        <v>30</v>
      </c>
      <c r="B22" s="12">
        <f>SUM(Tabla14[Área (ha) ])</f>
        <v>2765.3301623282005</v>
      </c>
    </row>
    <row r="23" spans="1:3">
      <c r="A23" s="10"/>
      <c r="B23" s="4"/>
    </row>
    <row r="26" spans="1:3" ht="17" thickBot="1">
      <c r="A26" s="64" t="s">
        <v>63</v>
      </c>
      <c r="B26" s="28" t="s">
        <v>32</v>
      </c>
    </row>
    <row r="27" spans="1:3" ht="15" thickBot="1">
      <c r="A27" s="29" t="s">
        <v>50</v>
      </c>
      <c r="B27" s="30">
        <v>3.19</v>
      </c>
    </row>
    <row r="28" spans="1:3" ht="15" thickBot="1">
      <c r="A28" s="29" t="s">
        <v>64</v>
      </c>
      <c r="B28" s="32">
        <v>69.620982771900003</v>
      </c>
    </row>
    <row r="29" spans="1:3" ht="15" thickBot="1">
      <c r="A29" s="34" t="s">
        <v>51</v>
      </c>
      <c r="B29" s="31">
        <v>72.810982771900001</v>
      </c>
    </row>
    <row r="30" spans="1:3">
      <c r="A30" s="25"/>
      <c r="B30" s="24"/>
    </row>
    <row r="31" spans="1:3">
      <c r="A31" s="25"/>
      <c r="B31" s="24"/>
    </row>
    <row r="32" spans="1:3" ht="16.5">
      <c r="A32" s="64" t="s">
        <v>33</v>
      </c>
      <c r="B32" s="28" t="s">
        <v>32</v>
      </c>
    </row>
    <row r="33" spans="1:3">
      <c r="A33" s="43" t="s">
        <v>16</v>
      </c>
      <c r="B33" s="35">
        <v>28.21</v>
      </c>
      <c r="C33" s="23"/>
    </row>
    <row r="34" spans="1:3" ht="15" thickBot="1">
      <c r="A34" s="57" t="s">
        <v>17</v>
      </c>
      <c r="B34" s="50">
        <v>1.39</v>
      </c>
      <c r="C34" s="23"/>
    </row>
    <row r="35" spans="1:3" ht="15" thickBot="1">
      <c r="A35" s="37" t="s">
        <v>18</v>
      </c>
      <c r="B35" s="38">
        <f>B33+B34</f>
        <v>29.6</v>
      </c>
      <c r="C35" s="19"/>
    </row>
    <row r="36" spans="1:3">
      <c r="A36" s="13"/>
      <c r="B36" s="14"/>
    </row>
    <row r="37" spans="1:3">
      <c r="A37" s="13"/>
      <c r="B37" s="5"/>
    </row>
    <row r="38" spans="1:3" ht="16.5">
      <c r="A38" s="64" t="s">
        <v>34</v>
      </c>
      <c r="B38" s="28" t="s">
        <v>32</v>
      </c>
    </row>
    <row r="39" spans="1:3">
      <c r="A39" s="44" t="s">
        <v>27</v>
      </c>
      <c r="B39" s="35">
        <v>140.27000000000001</v>
      </c>
    </row>
    <row r="40" spans="1:3">
      <c r="A40" s="44" t="s">
        <v>23</v>
      </c>
      <c r="B40" s="35">
        <v>2.2200000000000002</v>
      </c>
    </row>
    <row r="41" spans="1:3">
      <c r="A41" s="44" t="s">
        <v>24</v>
      </c>
      <c r="B41" s="35">
        <v>4.12</v>
      </c>
    </row>
    <row r="42" spans="1:3">
      <c r="A42" s="44" t="s">
        <v>25</v>
      </c>
      <c r="B42" s="35">
        <v>1.49</v>
      </c>
      <c r="C42" s="21"/>
    </row>
    <row r="43" spans="1:3" ht="15" thickBot="1">
      <c r="A43" s="45" t="s">
        <v>26</v>
      </c>
      <c r="B43" s="36">
        <v>2</v>
      </c>
    </row>
    <row r="44" spans="1:3" ht="15" thickBot="1">
      <c r="A44" s="37" t="s">
        <v>18</v>
      </c>
      <c r="B44" s="38">
        <v>150.1</v>
      </c>
      <c r="C44" s="5"/>
    </row>
    <row r="45" spans="1:3">
      <c r="A45" s="26"/>
      <c r="B45" s="27"/>
    </row>
    <row r="46" spans="1:3" ht="16.5">
      <c r="A46" s="64" t="s">
        <v>35</v>
      </c>
      <c r="B46" s="28" t="s">
        <v>32</v>
      </c>
    </row>
    <row r="47" spans="1:3">
      <c r="A47" s="46" t="s">
        <v>19</v>
      </c>
      <c r="B47" s="39">
        <v>52.42</v>
      </c>
      <c r="C47" s="22" t="s">
        <v>21</v>
      </c>
    </row>
    <row r="48" spans="1:3" ht="17.25" customHeight="1" thickBot="1">
      <c r="A48" s="47" t="s">
        <v>20</v>
      </c>
      <c r="B48" s="40">
        <v>35.799999999999997</v>
      </c>
    </row>
    <row r="49" spans="1:3" ht="17.25" customHeight="1" thickBot="1">
      <c r="A49" s="41" t="s">
        <v>18</v>
      </c>
      <c r="B49" s="38">
        <f>B47+B48</f>
        <v>88.22</v>
      </c>
    </row>
    <row r="50" spans="1:3">
      <c r="A50" s="13"/>
      <c r="B50" s="14"/>
      <c r="C50" s="20"/>
    </row>
    <row r="51" spans="1:3" ht="17" thickBot="1">
      <c r="A51" s="64" t="s">
        <v>36</v>
      </c>
      <c r="B51" s="28" t="s">
        <v>32</v>
      </c>
    </row>
    <row r="52" spans="1:3" ht="15" thickBot="1">
      <c r="A52" s="41" t="s">
        <v>8</v>
      </c>
      <c r="B52" s="38">
        <v>17.399999999999999</v>
      </c>
    </row>
    <row r="53" spans="1:3">
      <c r="A53" s="48" t="s">
        <v>9</v>
      </c>
      <c r="B53" s="42">
        <v>3.11</v>
      </c>
    </row>
    <row r="54" spans="1:3">
      <c r="A54" s="46" t="s">
        <v>10</v>
      </c>
      <c r="B54" s="39">
        <f>SUM(B52:B53)</f>
        <v>20.509999999999998</v>
      </c>
    </row>
    <row r="55" spans="1:3">
      <c r="A55" s="13"/>
      <c r="B55" s="15"/>
    </row>
    <row r="56" spans="1:3" ht="16.5">
      <c r="A56" s="64" t="s">
        <v>68</v>
      </c>
      <c r="B56" s="28" t="s">
        <v>32</v>
      </c>
    </row>
    <row r="57" spans="1:3">
      <c r="A57" s="44" t="s">
        <v>52</v>
      </c>
      <c r="B57" s="35">
        <v>105</v>
      </c>
    </row>
    <row r="58" spans="1:3" ht="15" thickBot="1">
      <c r="A58" s="45" t="s">
        <v>15</v>
      </c>
      <c r="B58" s="50">
        <v>0.71</v>
      </c>
      <c r="C58" s="5" t="s">
        <v>22</v>
      </c>
    </row>
    <row r="59" spans="1:3" ht="15" thickBot="1">
      <c r="A59" s="37" t="s">
        <v>7</v>
      </c>
      <c r="B59" s="38">
        <v>105.71</v>
      </c>
    </row>
    <row r="60" spans="1:3">
      <c r="A60" s="13"/>
      <c r="B60" s="14"/>
    </row>
    <row r="61" spans="1:3" ht="17" thickBot="1">
      <c r="A61" s="64" t="s">
        <v>37</v>
      </c>
      <c r="B61" s="28" t="s">
        <v>32</v>
      </c>
    </row>
    <row r="62" spans="1:3" ht="15.75" customHeight="1" thickBot="1">
      <c r="A62" s="62" t="s">
        <v>70</v>
      </c>
      <c r="B62" s="70">
        <v>1387.27</v>
      </c>
    </row>
    <row r="63" spans="1:3">
      <c r="A63" s="60" t="s">
        <v>57</v>
      </c>
      <c r="B63" s="61">
        <v>20.2</v>
      </c>
    </row>
    <row r="64" spans="1:3">
      <c r="A64" s="49" t="s">
        <v>53</v>
      </c>
      <c r="B64" s="35">
        <v>20.89</v>
      </c>
    </row>
    <row r="65" spans="1:3">
      <c r="A65" s="49" t="s">
        <v>54</v>
      </c>
      <c r="B65" s="35">
        <v>6.5</v>
      </c>
    </row>
    <row r="66" spans="1:3">
      <c r="A66" s="49" t="s">
        <v>55</v>
      </c>
      <c r="B66" s="35">
        <v>14.88</v>
      </c>
    </row>
    <row r="67" spans="1:3">
      <c r="A67" s="49" t="s">
        <v>56</v>
      </c>
      <c r="B67" s="35">
        <v>44.68</v>
      </c>
    </row>
    <row r="68" spans="1:3">
      <c r="A68" s="58" t="s">
        <v>58</v>
      </c>
      <c r="B68" s="50">
        <v>1.19</v>
      </c>
    </row>
    <row r="69" spans="1:3">
      <c r="A69" s="33" t="s">
        <v>7</v>
      </c>
      <c r="B69" s="59">
        <f>SUM(B62:B68)</f>
        <v>1495.6100000000004</v>
      </c>
    </row>
    <row r="70" spans="1:3">
      <c r="A70" s="5"/>
      <c r="B70" s="8"/>
    </row>
    <row r="71" spans="1:3">
      <c r="A71" s="5"/>
      <c r="B71" s="8"/>
    </row>
    <row r="72" spans="1:3" ht="17" thickBot="1">
      <c r="A72" s="64" t="s">
        <v>59</v>
      </c>
      <c r="B72" s="28" t="s">
        <v>32</v>
      </c>
    </row>
    <row r="73" spans="1:3" ht="15.5">
      <c r="A73" s="67" t="s">
        <v>61</v>
      </c>
      <c r="B73" s="71">
        <v>308.86</v>
      </c>
    </row>
    <row r="74" spans="1:3" ht="15.5">
      <c r="A74" s="33" t="s">
        <v>69</v>
      </c>
      <c r="B74" s="72">
        <f>SUM(B75:B79)</f>
        <v>78.686680002599999</v>
      </c>
    </row>
    <row r="75" spans="1:3">
      <c r="A75" s="63" t="s">
        <v>60</v>
      </c>
      <c r="B75" s="68">
        <v>16.377406629399999</v>
      </c>
    </row>
    <row r="76" spans="1:3">
      <c r="A76" s="16" t="s">
        <v>11</v>
      </c>
      <c r="B76" s="69">
        <v>13.203154741400001</v>
      </c>
    </row>
    <row r="77" spans="1:3">
      <c r="A77" s="16" t="s">
        <v>12</v>
      </c>
      <c r="B77" s="69">
        <v>22.599657083</v>
      </c>
    </row>
    <row r="78" spans="1:3">
      <c r="A78" s="16" t="s">
        <v>13</v>
      </c>
      <c r="B78" s="69">
        <v>14.5731849685</v>
      </c>
    </row>
    <row r="79" spans="1:3">
      <c r="A79" s="16" t="s">
        <v>14</v>
      </c>
      <c r="B79" s="69">
        <v>11.933276580299999</v>
      </c>
    </row>
    <row r="80" spans="1:3" ht="15.5">
      <c r="A80" s="66" t="s">
        <v>87</v>
      </c>
      <c r="B80" s="77">
        <f>SUM(B73:B74)</f>
        <v>387.5466800026</v>
      </c>
      <c r="C80" s="73"/>
    </row>
    <row r="81" spans="1:2">
      <c r="A81" s="65" t="s">
        <v>72</v>
      </c>
      <c r="B81" s="52">
        <v>85</v>
      </c>
    </row>
    <row r="82" spans="1:2">
      <c r="A82" s="51" t="s">
        <v>71</v>
      </c>
      <c r="B82" s="52">
        <f>B80+B81</f>
        <v>472.5466800026</v>
      </c>
    </row>
    <row r="83" spans="1:2">
      <c r="A83" s="5"/>
      <c r="B83" s="8"/>
    </row>
    <row r="84" spans="1:2">
      <c r="A84" s="5"/>
      <c r="B84" s="8"/>
    </row>
    <row r="85" spans="1:2">
      <c r="A85" s="5"/>
      <c r="B85" s="8"/>
    </row>
    <row r="86" spans="1:2">
      <c r="A86" s="5"/>
      <c r="B86" s="8"/>
    </row>
    <row r="87" spans="1:2">
      <c r="A87" s="5"/>
      <c r="B87" s="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topLeftCell="A13" workbookViewId="0">
      <selection activeCell="C27" sqref="C27"/>
    </sheetView>
  </sheetViews>
  <sheetFormatPr baseColWidth="10" defaultColWidth="11.453125" defaultRowHeight="14.5"/>
  <cols>
    <col min="1" max="1" width="15.7265625" style="1" customWidth="1"/>
    <col min="2" max="2" width="27.54296875" style="2" customWidth="1"/>
    <col min="3" max="3" width="30" style="2" customWidth="1"/>
    <col min="4" max="4" width="27.81640625" style="2" customWidth="1"/>
    <col min="5" max="16384" width="11.453125" style="2"/>
  </cols>
  <sheetData>
    <row r="1" spans="1:4">
      <c r="A1" s="86" t="s">
        <v>88</v>
      </c>
      <c r="B1" s="87"/>
      <c r="C1" s="87"/>
      <c r="D1" s="88"/>
    </row>
    <row r="2" spans="1:4" ht="16.5">
      <c r="A2" s="3" t="s">
        <v>89</v>
      </c>
      <c r="B2" s="78" t="s">
        <v>90</v>
      </c>
      <c r="C2" s="79" t="s">
        <v>91</v>
      </c>
      <c r="D2" s="3" t="s">
        <v>103</v>
      </c>
    </row>
    <row r="3" spans="1:4">
      <c r="A3" s="8">
        <v>1</v>
      </c>
      <c r="B3" s="5" t="s">
        <v>79</v>
      </c>
      <c r="C3" s="4">
        <v>130162.6104257407</v>
      </c>
      <c r="D3" s="80">
        <f t="shared" ref="D3:D23" si="0">C3/10000</f>
        <v>13.016261042574071</v>
      </c>
    </row>
    <row r="4" spans="1:4">
      <c r="A4" s="8">
        <v>2</v>
      </c>
      <c r="B4" s="5" t="s">
        <v>92</v>
      </c>
      <c r="C4" s="4">
        <v>401526.55654682271</v>
      </c>
      <c r="D4" s="80">
        <f t="shared" si="0"/>
        <v>40.15265565468227</v>
      </c>
    </row>
    <row r="5" spans="1:4">
      <c r="A5" s="8">
        <v>3</v>
      </c>
      <c r="B5" s="81" t="s">
        <v>80</v>
      </c>
      <c r="C5" s="74">
        <v>1137856.241897292</v>
      </c>
      <c r="D5" s="80">
        <f t="shared" si="0"/>
        <v>113.78562418972919</v>
      </c>
    </row>
    <row r="6" spans="1:4">
      <c r="A6" s="8">
        <v>4</v>
      </c>
      <c r="B6" s="5" t="s">
        <v>78</v>
      </c>
      <c r="C6" s="4">
        <v>74241.411933745694</v>
      </c>
      <c r="D6" s="80">
        <f t="shared" si="0"/>
        <v>7.4241411933745693</v>
      </c>
    </row>
    <row r="7" spans="1:4">
      <c r="A7" s="8">
        <v>5</v>
      </c>
      <c r="B7" s="5" t="s">
        <v>93</v>
      </c>
      <c r="C7" s="82">
        <v>0</v>
      </c>
      <c r="D7" s="80">
        <f t="shared" si="0"/>
        <v>0</v>
      </c>
    </row>
    <row r="8" spans="1:4">
      <c r="A8" s="8">
        <v>6</v>
      </c>
      <c r="B8" s="5" t="s">
        <v>94</v>
      </c>
      <c r="C8" s="82">
        <v>0</v>
      </c>
      <c r="D8" s="80">
        <f t="shared" si="0"/>
        <v>0</v>
      </c>
    </row>
    <row r="9" spans="1:4">
      <c r="A9" s="8">
        <v>7</v>
      </c>
      <c r="B9" s="5" t="s">
        <v>95</v>
      </c>
      <c r="C9" s="82">
        <v>0</v>
      </c>
      <c r="D9" s="80">
        <f t="shared" si="0"/>
        <v>0</v>
      </c>
    </row>
    <row r="10" spans="1:4">
      <c r="A10" s="8">
        <v>8</v>
      </c>
      <c r="B10" s="81" t="s">
        <v>96</v>
      </c>
      <c r="C10" s="74">
        <v>162786.721896</v>
      </c>
      <c r="D10" s="80">
        <f>C10/10000</f>
        <v>16.278672189600002</v>
      </c>
    </row>
    <row r="11" spans="1:4">
      <c r="A11" s="8">
        <v>9</v>
      </c>
      <c r="B11" s="17" t="s">
        <v>74</v>
      </c>
      <c r="C11" s="4">
        <v>16403092.682994159</v>
      </c>
      <c r="D11" s="80">
        <f>C11/10000</f>
        <v>1640.3092682994159</v>
      </c>
    </row>
    <row r="12" spans="1:4">
      <c r="A12" s="8">
        <v>10</v>
      </c>
      <c r="B12" s="5" t="s">
        <v>97</v>
      </c>
      <c r="C12" s="4">
        <v>129749.96473057009</v>
      </c>
      <c r="D12" s="80">
        <f t="shared" si="0"/>
        <v>12.97499647305701</v>
      </c>
    </row>
    <row r="13" spans="1:4">
      <c r="A13" s="8">
        <v>11</v>
      </c>
      <c r="B13" s="5" t="s">
        <v>84</v>
      </c>
      <c r="C13" s="4">
        <v>144814.989306729</v>
      </c>
      <c r="D13" s="80">
        <f t="shared" si="0"/>
        <v>14.481498930672899</v>
      </c>
    </row>
    <row r="14" spans="1:4">
      <c r="A14" s="8">
        <v>12</v>
      </c>
      <c r="B14" s="81" t="s">
        <v>82</v>
      </c>
      <c r="C14" s="4">
        <v>317820.52928464551</v>
      </c>
      <c r="D14" s="80">
        <f>C14/10000</f>
        <v>31.782052928464552</v>
      </c>
    </row>
    <row r="15" spans="1:4">
      <c r="A15" s="8">
        <v>13</v>
      </c>
      <c r="B15" s="5" t="s">
        <v>98</v>
      </c>
      <c r="C15" s="4">
        <v>327890.75071368588</v>
      </c>
      <c r="D15" s="80">
        <f t="shared" si="0"/>
        <v>32.789075071368586</v>
      </c>
    </row>
    <row r="16" spans="1:4">
      <c r="A16" s="8">
        <v>14</v>
      </c>
      <c r="B16" s="5" t="s">
        <v>85</v>
      </c>
      <c r="C16" s="4">
        <v>599588.59726504306</v>
      </c>
      <c r="D16" s="80">
        <f t="shared" si="0"/>
        <v>59.958859726504308</v>
      </c>
    </row>
    <row r="17" spans="1:4">
      <c r="A17" s="8">
        <v>15</v>
      </c>
      <c r="B17" s="5" t="s">
        <v>99</v>
      </c>
      <c r="C17" s="4">
        <v>26393.566646722211</v>
      </c>
      <c r="D17" s="80">
        <f t="shared" si="0"/>
        <v>2.6393566646722211</v>
      </c>
    </row>
    <row r="18" spans="1:4">
      <c r="A18" s="8">
        <v>16</v>
      </c>
      <c r="B18" s="81" t="s">
        <v>81</v>
      </c>
      <c r="C18" s="74">
        <v>3784369.505897935</v>
      </c>
      <c r="D18" s="80">
        <f t="shared" si="0"/>
        <v>378.43695058979353</v>
      </c>
    </row>
    <row r="19" spans="1:4">
      <c r="A19" s="8">
        <v>17</v>
      </c>
      <c r="B19" s="5" t="s">
        <v>100</v>
      </c>
      <c r="C19" s="4">
        <v>334965.79630210699</v>
      </c>
      <c r="D19" s="80">
        <f t="shared" si="0"/>
        <v>33.496579630210697</v>
      </c>
    </row>
    <row r="20" spans="1:4">
      <c r="A20" s="8">
        <v>18</v>
      </c>
      <c r="B20" s="5" t="s">
        <v>83</v>
      </c>
      <c r="C20" s="4">
        <v>2263.1964430032499</v>
      </c>
      <c r="D20" s="80">
        <f t="shared" si="0"/>
        <v>0.226319644300325</v>
      </c>
    </row>
    <row r="21" spans="1:4">
      <c r="A21" s="8">
        <v>19</v>
      </c>
      <c r="B21" s="5" t="s">
        <v>101</v>
      </c>
      <c r="C21" s="82">
        <v>0</v>
      </c>
      <c r="D21" s="80">
        <f t="shared" si="0"/>
        <v>0</v>
      </c>
    </row>
    <row r="22" spans="1:4">
      <c r="A22" s="8">
        <v>20</v>
      </c>
      <c r="B22" s="5" t="s">
        <v>102</v>
      </c>
      <c r="C22" s="4">
        <v>212620.3884821269</v>
      </c>
      <c r="D22" s="80">
        <f t="shared" si="0"/>
        <v>21.26203884821269</v>
      </c>
    </row>
    <row r="23" spans="1:4" ht="14.25" customHeight="1">
      <c r="A23" s="8">
        <v>21</v>
      </c>
      <c r="B23" s="7" t="s">
        <v>77</v>
      </c>
      <c r="C23" s="74">
        <v>2051493.5351907462</v>
      </c>
      <c r="D23" s="80">
        <f t="shared" si="0"/>
        <v>205.14935351907462</v>
      </c>
    </row>
    <row r="24" spans="1:4" ht="14.25" customHeight="1">
      <c r="A24" s="8"/>
      <c r="B24" s="7"/>
      <c r="C24" s="83"/>
      <c r="D24" s="80"/>
    </row>
    <row r="25" spans="1:4">
      <c r="B25" s="84"/>
      <c r="C25" s="55"/>
      <c r="D25" s="55"/>
    </row>
    <row r="27" spans="1:4">
      <c r="C27" s="8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Superficie PARQUES H_S_F 2020</vt:lpstr>
      <vt:lpstr>Spf. ParquesHSyF por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2018-09-14T07:41:50Z</dcterms:created>
  <dcterms:modified xsi:type="dcterms:W3CDTF">2021-03-09T10:09:29Z</dcterms:modified>
</cp:coreProperties>
</file>