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charts/chart35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bookViews>
    <workbookView xWindow="0" yWindow="0" windowWidth="19200" windowHeight="8448"/>
  </bookViews>
  <sheets>
    <sheet name="dato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72" i="1" l="1"/>
  <c r="B271" i="1"/>
  <c r="B270" i="1"/>
  <c r="B269" i="1"/>
  <c r="B268" i="1"/>
  <c r="B267" i="1"/>
  <c r="B266" i="1"/>
  <c r="B265" i="1"/>
  <c r="B264" i="1"/>
  <c r="B263" i="1"/>
  <c r="B262" i="1"/>
  <c r="B261" i="1"/>
  <c r="D42" i="1"/>
  <c r="D256" i="1" l="1"/>
  <c r="E251" i="1" l="1"/>
  <c r="E250" i="1"/>
  <c r="K249" i="1"/>
  <c r="E249" i="1"/>
  <c r="K248" i="1"/>
  <c r="E248" i="1"/>
  <c r="K247" i="1"/>
  <c r="E247" i="1"/>
  <c r="D245" i="1"/>
  <c r="D244" i="1"/>
  <c r="E244" i="1" s="1"/>
  <c r="D242" i="1"/>
  <c r="E242" i="1" s="1"/>
  <c r="D241" i="1"/>
  <c r="E241" i="1" s="1"/>
  <c r="D239" i="1"/>
  <c r="E236" i="1"/>
  <c r="K235" i="1"/>
  <c r="E235" i="1"/>
  <c r="K234" i="1"/>
  <c r="E234" i="1"/>
  <c r="K233" i="1"/>
  <c r="E233" i="1"/>
  <c r="D232" i="1"/>
  <c r="E232" i="1" s="1"/>
  <c r="D231" i="1"/>
  <c r="E231" i="1" s="1"/>
  <c r="D230" i="1"/>
  <c r="E230" i="1" s="1"/>
  <c r="D229" i="1"/>
  <c r="E229" i="1" s="1"/>
  <c r="D228" i="1"/>
  <c r="E228" i="1" s="1"/>
  <c r="D227" i="1"/>
  <c r="E227" i="1" s="1"/>
  <c r="D221" i="1"/>
  <c r="D220" i="1"/>
  <c r="D216" i="1"/>
  <c r="E213" i="1"/>
  <c r="K212" i="1"/>
  <c r="K211" i="1"/>
  <c r="E211" i="1"/>
  <c r="K210" i="1"/>
  <c r="E210" i="1"/>
  <c r="E209" i="1"/>
  <c r="E208" i="1"/>
  <c r="D207" i="1"/>
  <c r="E207" i="1" s="1"/>
  <c r="D206" i="1"/>
  <c r="D205" i="1"/>
  <c r="E205" i="1" s="1"/>
  <c r="D204" i="1"/>
  <c r="E204" i="1" s="1"/>
  <c r="D202" i="1"/>
  <c r="E200" i="1"/>
  <c r="E199" i="1"/>
  <c r="K198" i="1"/>
  <c r="E198" i="1"/>
  <c r="K197" i="1"/>
  <c r="K196" i="1"/>
  <c r="E196" i="1"/>
  <c r="D195" i="1"/>
  <c r="E195" i="1" s="1"/>
  <c r="E194" i="1"/>
  <c r="D193" i="1"/>
  <c r="D192" i="1"/>
  <c r="E192" i="1" s="1"/>
  <c r="D191" i="1"/>
  <c r="E191" i="1" s="1"/>
  <c r="D190" i="1"/>
  <c r="D188" i="1"/>
  <c r="E186" i="1"/>
  <c r="E185" i="1"/>
  <c r="K184" i="1"/>
  <c r="E184" i="1"/>
  <c r="K183" i="1"/>
  <c r="E183" i="1"/>
  <c r="K182" i="1"/>
  <c r="E182" i="1"/>
  <c r="D181" i="1"/>
  <c r="D179" i="1"/>
  <c r="E179" i="1" s="1"/>
  <c r="D178" i="1"/>
  <c r="D177" i="1"/>
  <c r="E177" i="1" s="1"/>
  <c r="D176" i="1"/>
  <c r="E176" i="1" s="1"/>
  <c r="D174" i="1"/>
  <c r="E172" i="1"/>
  <c r="K170" i="1"/>
  <c r="E170" i="1"/>
  <c r="K169" i="1"/>
  <c r="E169" i="1"/>
  <c r="K168" i="1"/>
  <c r="E167" i="1"/>
  <c r="E166" i="1"/>
  <c r="D165" i="1"/>
  <c r="E165" i="1" s="1"/>
  <c r="D164" i="1"/>
  <c r="E164" i="1" s="1"/>
  <c r="D163" i="1"/>
  <c r="D162" i="1"/>
  <c r="D159" i="1"/>
  <c r="E156" i="1"/>
  <c r="K155" i="1"/>
  <c r="K154" i="1"/>
  <c r="E154" i="1"/>
  <c r="K153" i="1"/>
  <c r="E153" i="1"/>
  <c r="E152" i="1"/>
  <c r="E151" i="1"/>
  <c r="D150" i="1"/>
  <c r="E150" i="1" s="1"/>
  <c r="D148" i="1"/>
  <c r="E148" i="1" s="1"/>
  <c r="D147" i="1"/>
  <c r="E147" i="1" s="1"/>
  <c r="D145" i="1"/>
  <c r="E143" i="1"/>
  <c r="E142" i="1"/>
  <c r="K141" i="1"/>
  <c r="E141" i="1"/>
  <c r="K140" i="1"/>
  <c r="K139" i="1"/>
  <c r="E139" i="1"/>
  <c r="E138" i="1"/>
  <c r="E137" i="1"/>
  <c r="D136" i="1"/>
  <c r="D135" i="1"/>
  <c r="E135" i="1" s="1"/>
  <c r="D134" i="1"/>
  <c r="E134" i="1" s="1"/>
  <c r="D133" i="1"/>
  <c r="D131" i="1"/>
  <c r="E129" i="1"/>
  <c r="E128" i="1"/>
  <c r="K127" i="1"/>
  <c r="E127" i="1"/>
  <c r="K126" i="1"/>
  <c r="E126" i="1"/>
  <c r="K125" i="1"/>
  <c r="E125" i="1"/>
  <c r="D123" i="1"/>
  <c r="D122" i="1"/>
  <c r="E122" i="1" s="1"/>
  <c r="D121" i="1"/>
  <c r="E121" i="1" s="1"/>
  <c r="D120" i="1"/>
  <c r="E120" i="1" s="1"/>
  <c r="D119" i="1"/>
  <c r="D117" i="1"/>
  <c r="E115" i="1"/>
  <c r="K113" i="1"/>
  <c r="E113" i="1"/>
  <c r="K112" i="1"/>
  <c r="E112" i="1"/>
  <c r="K111" i="1"/>
  <c r="E110" i="1"/>
  <c r="E109" i="1"/>
  <c r="E108" i="1"/>
  <c r="D107" i="1"/>
  <c r="E107" i="1" s="1"/>
  <c r="D106" i="1"/>
  <c r="D105" i="1"/>
  <c r="D103" i="1"/>
  <c r="E100" i="1"/>
  <c r="K99" i="1"/>
  <c r="K98" i="1"/>
  <c r="E98" i="1"/>
  <c r="K97" i="1"/>
  <c r="E97" i="1"/>
  <c r="E96" i="1"/>
  <c r="E95" i="1"/>
  <c r="D94" i="1"/>
  <c r="E94" i="1" s="1"/>
  <c r="D93" i="1"/>
  <c r="D92" i="1"/>
  <c r="E92" i="1" s="1"/>
  <c r="D91" i="1"/>
  <c r="E91" i="1" s="1"/>
  <c r="D88" i="1"/>
  <c r="D85" i="1"/>
  <c r="E85" i="1" s="1"/>
  <c r="K84" i="1"/>
  <c r="K83" i="1"/>
  <c r="D83" i="1"/>
  <c r="E83" i="1" s="1"/>
  <c r="K82" i="1"/>
  <c r="E82" i="1"/>
  <c r="D81" i="1"/>
  <c r="E81" i="1" s="1"/>
  <c r="E80" i="1"/>
  <c r="D79" i="1"/>
  <c r="E79" i="1" s="1"/>
  <c r="D77" i="1"/>
  <c r="E77" i="1" s="1"/>
  <c r="D76" i="1"/>
  <c r="D74" i="1"/>
  <c r="D72" i="1"/>
  <c r="E72" i="1" s="1"/>
  <c r="D71" i="1"/>
  <c r="E71" i="1" s="1"/>
  <c r="K70" i="1"/>
  <c r="D70" i="1"/>
  <c r="E70" i="1" s="1"/>
  <c r="K69" i="1"/>
  <c r="D69" i="1"/>
  <c r="K68" i="1"/>
  <c r="D68" i="1"/>
  <c r="E68" i="1" s="1"/>
  <c r="D67" i="1"/>
  <c r="E67" i="1" s="1"/>
  <c r="D66" i="1"/>
  <c r="E66" i="1" s="1"/>
  <c r="D65" i="1"/>
  <c r="D64" i="1"/>
  <c r="E64" i="1" s="1"/>
  <c r="D63" i="1"/>
  <c r="E63" i="1" s="1"/>
  <c r="D62" i="1"/>
  <c r="E62" i="1" s="1"/>
  <c r="D60" i="1"/>
  <c r="D58" i="1"/>
  <c r="E58" i="1" s="1"/>
  <c r="D57" i="1"/>
  <c r="E57" i="1" s="1"/>
  <c r="K56" i="1"/>
  <c r="D56" i="1"/>
  <c r="E56" i="1" s="1"/>
  <c r="K55" i="1"/>
  <c r="D55" i="1"/>
  <c r="E55" i="1" s="1"/>
  <c r="K54" i="1"/>
  <c r="D54" i="1"/>
  <c r="D53" i="1"/>
  <c r="E53" i="1" s="1"/>
  <c r="D52" i="1"/>
  <c r="E52" i="1" s="1"/>
  <c r="D51" i="1"/>
  <c r="E51" i="1" s="1"/>
  <c r="E50" i="1"/>
  <c r="D48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1" i="1"/>
  <c r="E224" i="1" l="1"/>
  <c r="F224" i="1" s="1"/>
  <c r="E36" i="1"/>
  <c r="F33" i="1" s="1"/>
  <c r="E45" i="1"/>
  <c r="F44" i="1" s="1"/>
  <c r="E42" i="1"/>
  <c r="F42" i="1" s="1"/>
  <c r="D144" i="1"/>
  <c r="G134" i="1" s="1"/>
  <c r="D130" i="1"/>
  <c r="G120" i="1" s="1"/>
  <c r="D201" i="1"/>
  <c r="G197" i="1" s="1"/>
  <c r="D87" i="1"/>
  <c r="G81" i="1" s="1"/>
  <c r="D158" i="1"/>
  <c r="G154" i="1" s="1"/>
  <c r="D215" i="1"/>
  <c r="G209" i="1" s="1"/>
  <c r="D187" i="1"/>
  <c r="G185" i="1" s="1"/>
  <c r="E119" i="1"/>
  <c r="D252" i="1"/>
  <c r="G241" i="1" s="1"/>
  <c r="D59" i="1"/>
  <c r="E49" i="1"/>
  <c r="E54" i="1"/>
  <c r="E9" i="1"/>
  <c r="F8" i="1" s="1"/>
  <c r="E48" i="1"/>
  <c r="E14" i="1"/>
  <c r="F11" i="1" s="1"/>
  <c r="E65" i="1"/>
  <c r="E69" i="1"/>
  <c r="D73" i="1"/>
  <c r="E78" i="1"/>
  <c r="E84" i="1"/>
  <c r="E86" i="1"/>
  <c r="E105" i="1"/>
  <c r="D116" i="1"/>
  <c r="G114" i="1" s="1"/>
  <c r="E124" i="1"/>
  <c r="E181" i="1"/>
  <c r="E76" i="1"/>
  <c r="E93" i="1"/>
  <c r="E99" i="1"/>
  <c r="E101" i="1"/>
  <c r="E106" i="1"/>
  <c r="E136" i="1"/>
  <c r="E140" i="1"/>
  <c r="E193" i="1"/>
  <c r="E197" i="1"/>
  <c r="E245" i="1"/>
  <c r="D102" i="1"/>
  <c r="E111" i="1"/>
  <c r="E149" i="1"/>
  <c r="E162" i="1"/>
  <c r="D173" i="1"/>
  <c r="G162" i="1" s="1"/>
  <c r="E206" i="1"/>
  <c r="E221" i="1"/>
  <c r="F221" i="1" s="1"/>
  <c r="E246" i="1"/>
  <c r="E114" i="1"/>
  <c r="E123" i="1"/>
  <c r="E155" i="1"/>
  <c r="E157" i="1"/>
  <c r="E163" i="1"/>
  <c r="E168" i="1"/>
  <c r="E171" i="1"/>
  <c r="E180" i="1"/>
  <c r="E212" i="1"/>
  <c r="E214" i="1"/>
  <c r="E256" i="1"/>
  <c r="E133" i="1"/>
  <c r="E178" i="1"/>
  <c r="E190" i="1"/>
  <c r="E243" i="1"/>
  <c r="D238" i="1"/>
  <c r="E237" i="1"/>
  <c r="E238" i="1" s="1"/>
  <c r="F255" i="1" l="1"/>
  <c r="F256" i="1"/>
  <c r="E252" i="1"/>
  <c r="F241" i="1" s="1"/>
  <c r="D272" i="1" s="1"/>
  <c r="C272" i="1" s="1"/>
  <c r="F223" i="1"/>
  <c r="F16" i="1"/>
  <c r="F34" i="1"/>
  <c r="F28" i="1"/>
  <c r="F21" i="1"/>
  <c r="F31" i="1"/>
  <c r="F26" i="1"/>
  <c r="F24" i="1"/>
  <c r="F23" i="1"/>
  <c r="F22" i="1"/>
  <c r="F20" i="1"/>
  <c r="F27" i="1"/>
  <c r="F36" i="1"/>
  <c r="F18" i="1"/>
  <c r="F19" i="1"/>
  <c r="F29" i="1"/>
  <c r="F35" i="1"/>
  <c r="F45" i="1"/>
  <c r="F41" i="1"/>
  <c r="F30" i="1"/>
  <c r="F32" i="1"/>
  <c r="F17" i="1"/>
  <c r="F25" i="1"/>
  <c r="G127" i="1"/>
  <c r="G129" i="1"/>
  <c r="G122" i="1"/>
  <c r="G123" i="1"/>
  <c r="G128" i="1"/>
  <c r="F38" i="1"/>
  <c r="G214" i="1"/>
  <c r="E158" i="1"/>
  <c r="F147" i="1" s="1"/>
  <c r="D266" i="1" s="1"/>
  <c r="C266" i="1" s="1"/>
  <c r="F39" i="1"/>
  <c r="G242" i="1"/>
  <c r="G247" i="1"/>
  <c r="G244" i="1"/>
  <c r="G243" i="1"/>
  <c r="E130" i="1"/>
  <c r="F119" i="1" s="1"/>
  <c r="D264" i="1" s="1"/>
  <c r="C264" i="1" s="1"/>
  <c r="G83" i="1"/>
  <c r="G82" i="1"/>
  <c r="H82" i="1" s="1"/>
  <c r="L83" i="1" s="1"/>
  <c r="G76" i="1"/>
  <c r="F40" i="1"/>
  <c r="G119" i="1"/>
  <c r="G121" i="1"/>
  <c r="G126" i="1"/>
  <c r="G200" i="1"/>
  <c r="G190" i="1"/>
  <c r="G177" i="1"/>
  <c r="G186" i="1"/>
  <c r="G183" i="1"/>
  <c r="G182" i="1"/>
  <c r="G184" i="1"/>
  <c r="G125" i="1"/>
  <c r="G124" i="1"/>
  <c r="G78" i="1"/>
  <c r="G249" i="1"/>
  <c r="G250" i="1"/>
  <c r="G248" i="1"/>
  <c r="G251" i="1"/>
  <c r="G245" i="1"/>
  <c r="G213" i="1"/>
  <c r="G206" i="1"/>
  <c r="G210" i="1"/>
  <c r="H210" i="1" s="1"/>
  <c r="L211" i="1" s="1"/>
  <c r="G212" i="1"/>
  <c r="G205" i="1"/>
  <c r="G208" i="1"/>
  <c r="G204" i="1"/>
  <c r="G207" i="1"/>
  <c r="G211" i="1"/>
  <c r="G198" i="1"/>
  <c r="G199" i="1"/>
  <c r="G193" i="1"/>
  <c r="G194" i="1"/>
  <c r="G192" i="1"/>
  <c r="G196" i="1"/>
  <c r="G195" i="1"/>
  <c r="G191" i="1"/>
  <c r="G180" i="1"/>
  <c r="G176" i="1"/>
  <c r="G181" i="1"/>
  <c r="G166" i="1"/>
  <c r="G163" i="1"/>
  <c r="G171" i="1"/>
  <c r="G148" i="1"/>
  <c r="G150" i="1"/>
  <c r="G155" i="1"/>
  <c r="G153" i="1"/>
  <c r="G157" i="1"/>
  <c r="G151" i="1"/>
  <c r="G156" i="1"/>
  <c r="G149" i="1"/>
  <c r="G143" i="1"/>
  <c r="G142" i="1"/>
  <c r="G133" i="1"/>
  <c r="G141" i="1"/>
  <c r="G135" i="1"/>
  <c r="G138" i="1"/>
  <c r="G139" i="1"/>
  <c r="G140" i="1"/>
  <c r="G137" i="1"/>
  <c r="G136" i="1"/>
  <c r="G79" i="1"/>
  <c r="G85" i="1"/>
  <c r="G86" i="1"/>
  <c r="G84" i="1"/>
  <c r="G80" i="1"/>
  <c r="G77" i="1"/>
  <c r="E215" i="1"/>
  <c r="F204" i="1" s="1"/>
  <c r="D270" i="1" s="1"/>
  <c r="C270" i="1" s="1"/>
  <c r="G152" i="1"/>
  <c r="E102" i="1"/>
  <c r="F91" i="1" s="1"/>
  <c r="D262" i="1" s="1"/>
  <c r="C262" i="1" s="1"/>
  <c r="E187" i="1"/>
  <c r="F176" i="1" s="1"/>
  <c r="D268" i="1" s="1"/>
  <c r="C268" i="1" s="1"/>
  <c r="E73" i="1"/>
  <c r="G147" i="1"/>
  <c r="G179" i="1"/>
  <c r="F219" i="1"/>
  <c r="G246" i="1"/>
  <c r="G178" i="1"/>
  <c r="F218" i="1"/>
  <c r="G100" i="1"/>
  <c r="G97" i="1"/>
  <c r="G95" i="1"/>
  <c r="G96" i="1"/>
  <c r="G115" i="1"/>
  <c r="G113" i="1"/>
  <c r="G112" i="1"/>
  <c r="G108" i="1"/>
  <c r="G92" i="1"/>
  <c r="G172" i="1"/>
  <c r="G170" i="1"/>
  <c r="G164" i="1"/>
  <c r="G165" i="1"/>
  <c r="G169" i="1"/>
  <c r="G101" i="1"/>
  <c r="E116" i="1"/>
  <c r="F105" i="1" s="1"/>
  <c r="D263" i="1" s="1"/>
  <c r="C263" i="1" s="1"/>
  <c r="F12" i="1"/>
  <c r="F13" i="1"/>
  <c r="G110" i="1"/>
  <c r="E173" i="1"/>
  <c r="F162" i="1" s="1"/>
  <c r="D267" i="1" s="1"/>
  <c r="C267" i="1" s="1"/>
  <c r="G111" i="1"/>
  <c r="E87" i="1"/>
  <c r="F76" i="1" s="1"/>
  <c r="G94" i="1"/>
  <c r="E59" i="1"/>
  <c r="F9" i="1"/>
  <c r="F14" i="1"/>
  <c r="F227" i="1"/>
  <c r="D271" i="1" s="1"/>
  <c r="C271" i="1" s="1"/>
  <c r="E201" i="1"/>
  <c r="F190" i="1" s="1"/>
  <c r="D269" i="1" s="1"/>
  <c r="C269" i="1" s="1"/>
  <c r="G167" i="1"/>
  <c r="E144" i="1"/>
  <c r="F133" i="1" s="1"/>
  <c r="D265" i="1" s="1"/>
  <c r="C265" i="1" s="1"/>
  <c r="G109" i="1"/>
  <c r="G168" i="1"/>
  <c r="G107" i="1"/>
  <c r="G106" i="1"/>
  <c r="G99" i="1"/>
  <c r="F220" i="1"/>
  <c r="G105" i="1"/>
  <c r="G93" i="1"/>
  <c r="G98" i="1"/>
  <c r="G91" i="1"/>
  <c r="G236" i="1"/>
  <c r="G233" i="1"/>
  <c r="G228" i="1"/>
  <c r="G235" i="1"/>
  <c r="G229" i="1"/>
  <c r="G232" i="1"/>
  <c r="G231" i="1"/>
  <c r="G227" i="1"/>
  <c r="G234" i="1"/>
  <c r="G230" i="1"/>
  <c r="G237" i="1"/>
  <c r="D261" i="1" l="1"/>
  <c r="C261" i="1" s="1"/>
  <c r="I46" i="1"/>
  <c r="H233" i="1"/>
  <c r="L234" i="1" s="1"/>
  <c r="I225" i="1"/>
  <c r="H125" i="1"/>
  <c r="L126" i="1" s="1"/>
  <c r="H245" i="1"/>
  <c r="L247" i="1" s="1"/>
  <c r="H214" i="1"/>
  <c r="L212" i="1" s="1"/>
  <c r="H129" i="1"/>
  <c r="L127" i="1" s="1"/>
  <c r="L55" i="1"/>
  <c r="H247" i="1"/>
  <c r="L248" i="1" s="1"/>
  <c r="H123" i="1"/>
  <c r="L125" i="1" s="1"/>
  <c r="H80" i="1"/>
  <c r="L82" i="1" s="1"/>
  <c r="H237" i="1"/>
  <c r="L235" i="1" s="1"/>
  <c r="G201" i="1"/>
  <c r="H194" i="1"/>
  <c r="L196" i="1" s="1"/>
  <c r="H182" i="1"/>
  <c r="L183" i="1" s="1"/>
  <c r="H186" i="1"/>
  <c r="L184" i="1" s="1"/>
  <c r="G130" i="1"/>
  <c r="L70" i="1"/>
  <c r="G252" i="1"/>
  <c r="H200" i="1"/>
  <c r="L198" i="1" s="1"/>
  <c r="H180" i="1"/>
  <c r="L182" i="1" s="1"/>
  <c r="G187" i="1"/>
  <c r="G173" i="1"/>
  <c r="H166" i="1"/>
  <c r="L168" i="1" s="1"/>
  <c r="H168" i="1"/>
  <c r="L169" i="1" s="1"/>
  <c r="G158" i="1"/>
  <c r="H151" i="1"/>
  <c r="L153" i="1" s="1"/>
  <c r="H157" i="1"/>
  <c r="L155" i="1" s="1"/>
  <c r="H137" i="1"/>
  <c r="L139" i="1" s="1"/>
  <c r="H139" i="1"/>
  <c r="L140" i="1" s="1"/>
  <c r="H97" i="1"/>
  <c r="L98" i="1" s="1"/>
  <c r="G87" i="1"/>
  <c r="H86" i="1"/>
  <c r="L84" i="1" s="1"/>
  <c r="L54" i="1"/>
  <c r="H251" i="1"/>
  <c r="L249" i="1" s="1"/>
  <c r="G215" i="1"/>
  <c r="H208" i="1"/>
  <c r="L210" i="1" s="1"/>
  <c r="H196" i="1"/>
  <c r="L197" i="1" s="1"/>
  <c r="H172" i="1"/>
  <c r="L170" i="1" s="1"/>
  <c r="H153" i="1"/>
  <c r="L154" i="1" s="1"/>
  <c r="G144" i="1"/>
  <c r="H143" i="1"/>
  <c r="L141" i="1" s="1"/>
  <c r="H111" i="1"/>
  <c r="L112" i="1" s="1"/>
  <c r="H115" i="1"/>
  <c r="L113" i="1" s="1"/>
  <c r="I89" i="1"/>
  <c r="H101" i="1"/>
  <c r="L99" i="1" s="1"/>
  <c r="L69" i="1"/>
  <c r="L56" i="1"/>
  <c r="G102" i="1"/>
  <c r="H95" i="1"/>
  <c r="L97" i="1" s="1"/>
  <c r="G116" i="1"/>
  <c r="H109" i="1"/>
  <c r="L111" i="1" s="1"/>
  <c r="L68" i="1"/>
  <c r="I160" i="1"/>
  <c r="G238" i="1"/>
  <c r="H231" i="1"/>
  <c r="L233" i="1" s="1"/>
</calcChain>
</file>

<file path=xl/sharedStrings.xml><?xml version="1.0" encoding="utf-8"?>
<sst xmlns="http://schemas.openxmlformats.org/spreadsheetml/2006/main" count="140" uniqueCount="69">
  <si>
    <t>EDAD</t>
  </si>
  <si>
    <t>15 A 26</t>
  </si>
  <si>
    <t>27 A 45</t>
  </si>
  <si>
    <t>46 A 65</t>
  </si>
  <si>
    <t>MAYOR 65</t>
  </si>
  <si>
    <t>DISTRITO</t>
  </si>
  <si>
    <t>CENTRO</t>
  </si>
  <si>
    <t>BARAJAS</t>
  </si>
  <si>
    <t>COMO LE LLEGÓ LA INFORMACIÓN SOBRE PROGRAMA</t>
  </si>
  <si>
    <t>CENTRO DEPORTIVO</t>
  </si>
  <si>
    <t>FOLLETO</t>
  </si>
  <si>
    <t>FAMILIARES/AMIGOS</t>
  </si>
  <si>
    <t>FEDERACION</t>
  </si>
  <si>
    <t>OTROS</t>
  </si>
  <si>
    <t>NS</t>
  </si>
  <si>
    <t>SI</t>
  </si>
  <si>
    <t>NO</t>
  </si>
  <si>
    <t>ATENCIÓN RECIBIDA CUANDO SE INSCRIBIÓ</t>
  </si>
  <si>
    <t>Información del programa en el CDM</t>
  </si>
  <si>
    <t>ARGANZUELA</t>
  </si>
  <si>
    <t>RETIRO</t>
  </si>
  <si>
    <t>SALAMANCA</t>
  </si>
  <si>
    <t xml:space="preserve">CHAMARTIN </t>
  </si>
  <si>
    <t>TETUAN</t>
  </si>
  <si>
    <t>CHAMBERI</t>
  </si>
  <si>
    <t>FUENCARRAL-PARDO</t>
  </si>
  <si>
    <t>MONCLOA-ARAVACA</t>
  </si>
  <si>
    <t>LATINA</t>
  </si>
  <si>
    <t>CARABANCHEL</t>
  </si>
  <si>
    <t xml:space="preserve">USERA </t>
  </si>
  <si>
    <t>PUENTE VALLECAS</t>
  </si>
  <si>
    <t>MORATALAZ</t>
  </si>
  <si>
    <t>CIUDAD LINEAL</t>
  </si>
  <si>
    <t xml:space="preserve">HORTALEZA </t>
  </si>
  <si>
    <t>VILLAVERDE</t>
  </si>
  <si>
    <t>VILLA VALLECAS</t>
  </si>
  <si>
    <t>VICALVARO</t>
  </si>
  <si>
    <t>SAN BLAS</t>
  </si>
  <si>
    <t>INSCRIPCIONES CENTRO DEPORTIVO.</t>
  </si>
  <si>
    <t>VALORACION DE LA ACTIVIDAD</t>
  </si>
  <si>
    <t>Organización de la actividad.</t>
  </si>
  <si>
    <t>Satisfacción global procedimiento de inscripción.</t>
  </si>
  <si>
    <t>Lugares elegidos para realización de la actividad.</t>
  </si>
  <si>
    <t>Cumplimiento calendario anual de la actividad.</t>
  </si>
  <si>
    <t>Adquisición técnica básica desarrollo de la actividad.</t>
  </si>
  <si>
    <t>Adquisición conocimientos principios y pautas para desarrollo de la actividad.</t>
  </si>
  <si>
    <t>PROFESORADO</t>
  </si>
  <si>
    <t>PUNTUALIDAD DEL PROFESORADO</t>
  </si>
  <si>
    <t>CALIDAD DE LAS CLASES RECIBIDAS</t>
  </si>
  <si>
    <t>SATISFACCIÓN GLOBAL CON EL PROFESORADO</t>
  </si>
  <si>
    <t>SATISFACCIÓN GLOBAL CON LAS CLASES</t>
  </si>
  <si>
    <t>SE PRODUCEN AUSENCIAS DE PROFESORADO</t>
  </si>
  <si>
    <t>NUNCA O CASI NUNCA</t>
  </si>
  <si>
    <t>POCA FRECUENCIA</t>
  </si>
  <si>
    <t>BASTANTE FRECUENCIA</t>
  </si>
  <si>
    <t>EXCESIVA FRECUENCIA</t>
  </si>
  <si>
    <t>En caso de ausencias ¿se recuperan esas horas de clase?</t>
  </si>
  <si>
    <t>VALORACION GENERAL DEL PROGRAMA</t>
  </si>
  <si>
    <t>RELACIÓN CALIDAD PRECIO DEL SERVICIO</t>
  </si>
  <si>
    <t>Recomendaría usted el programa a familiares o amigas/os</t>
  </si>
  <si>
    <t>INSATISFECHO</t>
  </si>
  <si>
    <t>SATISFECHO</t>
  </si>
  <si>
    <t>MUY SATISFECHO</t>
  </si>
  <si>
    <t>SEXO</t>
  </si>
  <si>
    <t>HOMBRE</t>
  </si>
  <si>
    <t>MUJER</t>
  </si>
  <si>
    <t>PRACTICABA MARCHA NORDICA ANTES DE ESTA ACTIVIDAD</t>
  </si>
  <si>
    <t>SATISFACCIÓN GLOBAL MARCHA NORDICA</t>
  </si>
  <si>
    <t>media aritmetica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</si>
</sst>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2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3" borderId="0" xfId="0" applyFill="1"/>
    <xf numFmtId="0" fontId="0" fillId="4" borderId="0" xfId="0" applyFill="1" applyAlignment="1">
      <alignment horizontal="right"/>
    </xf>
    <xf numFmtId="0" fontId="0" fillId="4" borderId="0" xfId="0" applyFill="1"/>
    <xf numFmtId="0" fontId="1" fillId="2" borderId="0" xfId="0" applyFont="1" applyFill="1"/>
    <xf numFmtId="10" fontId="0" fillId="0" borderId="0" xfId="0" applyNumberFormat="1"/>
    <xf numFmtId="0" fontId="0" fillId="5" borderId="0" xfId="0" applyFill="1" applyAlignment="1">
      <alignment horizontal="right"/>
    </xf>
    <xf numFmtId="0" fontId="3" fillId="2" borderId="0" xfId="0" applyFont="1" applyFill="1"/>
    <xf numFmtId="10" fontId="3" fillId="2" borderId="0" xfId="0" applyNumberFormat="1" applyFont="1" applyFill="1"/>
    <xf numFmtId="0" fontId="3" fillId="2" borderId="0" xfId="0" applyFont="1" applyFill="1" applyAlignment="1">
      <alignment horizontal="center"/>
    </xf>
    <xf numFmtId="0" fontId="0" fillId="3" borderId="0" xfId="0" applyFill="1" applyAlignment="1">
      <alignment wrapText="1"/>
    </xf>
    <xf numFmtId="0" fontId="4" fillId="0" borderId="0" xfId="0" applyFont="1" applyAlignment="1">
      <alignment horizontal="center"/>
    </xf>
    <xf numFmtId="10" fontId="0" fillId="7" borderId="0" xfId="0" applyNumberFormat="1" applyFill="1"/>
    <xf numFmtId="10" fontId="0" fillId="5" borderId="0" xfId="0" applyNumberFormat="1" applyFill="1"/>
    <xf numFmtId="10" fontId="3" fillId="6" borderId="0" xfId="0" applyNumberFormat="1" applyFont="1" applyFill="1"/>
    <xf numFmtId="0" fontId="3" fillId="0" borderId="0" xfId="0" applyFont="1"/>
    <xf numFmtId="0" fontId="0" fillId="0" borderId="0" xfId="0" applyFont="1"/>
    <xf numFmtId="10" fontId="0" fillId="0" borderId="0" xfId="0" applyNumberFormat="1" applyFont="1"/>
    <xf numFmtId="0" fontId="5" fillId="0" borderId="0" xfId="0" applyFont="1"/>
    <xf numFmtId="10" fontId="5" fillId="0" borderId="0" xfId="0" applyNumberFormat="1" applyFont="1"/>
    <xf numFmtId="2" fontId="1" fillId="8" borderId="0" xfId="0" applyNumberFormat="1" applyFont="1" applyFill="1"/>
    <xf numFmtId="0" fontId="4" fillId="9" borderId="5" xfId="0" applyFont="1" applyFill="1" applyBorder="1"/>
    <xf numFmtId="2" fontId="4" fillId="0" borderId="1" xfId="0" applyNumberFormat="1" applyFont="1" applyBorder="1"/>
    <xf numFmtId="0" fontId="4" fillId="9" borderId="6" xfId="0" applyFont="1" applyFill="1" applyBorder="1"/>
    <xf numFmtId="2" fontId="4" fillId="0" borderId="2" xfId="0" applyNumberFormat="1" applyFont="1" applyBorder="1"/>
    <xf numFmtId="0" fontId="4" fillId="9" borderId="6" xfId="0" applyFont="1" applyFill="1" applyBorder="1" applyAlignment="1">
      <alignment wrapText="1"/>
    </xf>
    <xf numFmtId="0" fontId="4" fillId="9" borderId="7" xfId="0" applyFont="1" applyFill="1" applyBorder="1"/>
    <xf numFmtId="2" fontId="4" fillId="0" borderId="3" xfId="0" applyNumberFormat="1" applyFont="1" applyBorder="1"/>
    <xf numFmtId="2" fontId="4" fillId="0" borderId="4" xfId="0" applyNumberFormat="1" applyFont="1" applyBorder="1"/>
    <xf numFmtId="2" fontId="2" fillId="0" borderId="1" xfId="0" applyNumberFormat="1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 vertical="center"/>
    </xf>
    <xf numFmtId="2" fontId="2" fillId="0" borderId="3" xfId="0" applyNumberFormat="1" applyFont="1" applyBorder="1" applyAlignment="1">
      <alignment horizontal="center" vertical="center"/>
    </xf>
    <xf numFmtId="0" fontId="3" fillId="8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6600"/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>
                <a:solidFill>
                  <a:srgbClr val="002060"/>
                </a:solidFill>
              </a:rPr>
              <a:t>EDAD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FFC00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1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2"/>
            <c:bubble3D val="0"/>
            <c:spPr>
              <a:solidFill>
                <a:srgbClr val="00B0F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3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Lbls>
            <c:dLbl>
              <c:idx val="0"/>
              <c:layout>
                <c:manualLayout>
                  <c:x val="-9.4961243208241564E-2"/>
                  <c:y val="-4.8712606362249951E-3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206BD55F-6909-4087-895F-2F452A1F5A0C}" type="CATEGORYNAME">
                      <a:rPr lang="en-US">
                        <a:solidFill>
                          <a:schemeClr val="accent4"/>
                        </a:solidFill>
                      </a:rPr>
                      <a:pPr>
                        <a:defRPr/>
                      </a:pPr>
                      <a:t>[NOMBRE DE CATEGORÍA]</a:t>
                    </a:fld>
                    <a:r>
                      <a:rPr lang="en-US" baseline="0">
                        <a:solidFill>
                          <a:schemeClr val="accent4"/>
                        </a:solidFill>
                      </a:rPr>
                      <a:t>
</a:t>
                    </a:r>
                    <a:fld id="{BCC0522E-5D0C-4968-9EEA-745F2DC95037}" type="PERCENTAGE">
                      <a:rPr lang="en-US" baseline="0">
                        <a:solidFill>
                          <a:schemeClr val="accent4"/>
                        </a:solidFill>
                      </a:rPr>
                      <a:pPr>
                        <a:defRPr/>
                      </a:pPr>
                      <a:t>[PORCENTAJE]</a:t>
                    </a:fld>
                    <a:endParaRPr lang="en-US" baseline="0">
                      <a:solidFill>
                        <a:schemeClr val="accent4"/>
                      </a:solidFill>
                    </a:endParaRP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1"/>
              <c:layout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CFD606A9-A3B1-4238-8864-267FE0B7ADDA}" type="CATEGORYNAME">
                      <a:rPr lang="en-US">
                        <a:solidFill>
                          <a:srgbClr val="92D050"/>
                        </a:solidFill>
                      </a:rPr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[NOMBRE DE CATEGORÍA]</a:t>
                    </a:fld>
                    <a:r>
                      <a:rPr lang="en-US" baseline="0">
                        <a:solidFill>
                          <a:srgbClr val="92D050"/>
                        </a:solidFill>
                      </a:rPr>
                      <a:t>
</a:t>
                    </a:r>
                    <a:fld id="{67042B2A-87CF-4534-942E-E8984DE97A5D}" type="PERCENTAGE">
                      <a:rPr lang="en-US" baseline="0">
                        <a:solidFill>
                          <a:srgbClr val="92D050"/>
                        </a:solidFill>
                      </a:rPr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[PORCENTAJE]</a:t>
                    </a:fld>
                    <a:endParaRPr lang="en-US" baseline="0">
                      <a:solidFill>
                        <a:srgbClr val="92D050"/>
                      </a:solidFill>
                    </a:endParaRP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2"/>
              <c:layout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0F323FC4-9C70-4C6A-8EF7-4208223B22E6}" type="CATEGORYNAME">
                      <a:rPr lang="en-US">
                        <a:solidFill>
                          <a:srgbClr val="00B0F0"/>
                        </a:solidFill>
                      </a:rPr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[NOMBRE DE CATEGORÍA]</a:t>
                    </a:fld>
                    <a:r>
                      <a:rPr lang="en-US" baseline="0">
                        <a:solidFill>
                          <a:srgbClr val="00B0F0"/>
                        </a:solidFill>
                      </a:rPr>
                      <a:t>
</a:t>
                    </a:r>
                    <a:fld id="{DE740813-B39C-4D09-8037-1B695B7DDEA6}" type="PERCENTAGE">
                      <a:rPr lang="en-US" baseline="0">
                        <a:solidFill>
                          <a:srgbClr val="00B0F0"/>
                        </a:solidFill>
                      </a:rPr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[PORCENTAJE]</a:t>
                    </a:fld>
                    <a:endParaRPr lang="en-US" baseline="0">
                      <a:solidFill>
                        <a:srgbClr val="00B0F0"/>
                      </a:solidFill>
                    </a:endParaRP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3"/>
              <c:layout>
                <c:manualLayout>
                  <c:x val="-5.0925337632079971E-17"/>
                  <c:y val="1.3888888888888888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rgbClr val="0070C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81C746EE-7C03-4036-B100-612B70FE1806}" type="CATEGORYNAME">
                      <a:rPr lang="en-US">
                        <a:solidFill>
                          <a:srgbClr val="0070C0"/>
                        </a:solidFill>
                      </a:rPr>
                      <a:pPr>
                        <a:defRPr>
                          <a:solidFill>
                            <a:srgbClr val="0070C0"/>
                          </a:solidFill>
                        </a:defRPr>
                      </a:pPr>
                      <a:t>[NOMBRE DE CATEGORÍA]</a:t>
                    </a:fld>
                    <a:r>
                      <a:rPr lang="en-US" baseline="0">
                        <a:solidFill>
                          <a:srgbClr val="0070C0"/>
                        </a:solidFill>
                      </a:rPr>
                      <a:t>
</a:t>
                    </a:r>
                    <a:fld id="{A3C23A51-E66D-4EEE-BE3A-0C208EF55C2D}" type="PERCENTAGE">
                      <a:rPr lang="en-US" baseline="0">
                        <a:solidFill>
                          <a:srgbClr val="0070C0"/>
                        </a:solidFill>
                      </a:rPr>
                      <a:pPr>
                        <a:defRPr>
                          <a:solidFill>
                            <a:srgbClr val="0070C0"/>
                          </a:solidFill>
                        </a:defRPr>
                      </a:pPr>
                      <a:t>[PORCENTAJE]</a:t>
                    </a:fld>
                    <a:endParaRPr lang="en-US" baseline="0">
                      <a:solidFill>
                        <a:srgbClr val="0070C0"/>
                      </a:solidFill>
                    </a:endParaRP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rgbClr val="0070C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datos!$B$11:$B$14</c:f>
              <c:strCache>
                <c:ptCount val="4"/>
                <c:pt idx="0">
                  <c:v>15 A 26</c:v>
                </c:pt>
                <c:pt idx="1">
                  <c:v>27 A 45</c:v>
                </c:pt>
                <c:pt idx="2">
                  <c:v>46 A 65</c:v>
                </c:pt>
                <c:pt idx="3">
                  <c:v>MAYOR 65</c:v>
                </c:pt>
              </c:strCache>
            </c:strRef>
          </c:cat>
          <c:val>
            <c:numRef>
              <c:f>datos!$F$11:$F$14</c:f>
              <c:numCache>
                <c:formatCode>0.00%</c:formatCode>
                <c:ptCount val="4"/>
                <c:pt idx="0">
                  <c:v>0</c:v>
                </c:pt>
                <c:pt idx="1">
                  <c:v>2.4793388429752067E-2</c:v>
                </c:pt>
                <c:pt idx="2">
                  <c:v>0.66115702479338845</c:v>
                </c:pt>
                <c:pt idx="3">
                  <c:v>0.31404958677685951</c:v>
                </c:pt>
              </c:numCache>
            </c:numRef>
          </c:val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1"/>
          <c:order val="0"/>
          <c:dPt>
            <c:idx val="0"/>
            <c:bubble3D val="0"/>
            <c:spPr>
              <a:solidFill>
                <a:srgbClr val="FF660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1"/>
            <c:bubble3D val="0"/>
            <c:spPr>
              <a:solidFill>
                <a:srgbClr val="00B0F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2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Lbls>
            <c:dLbl>
              <c:idx val="0"/>
              <c:layout>
                <c:manualLayout>
                  <c:x val="-0.12777777777777777"/>
                  <c:y val="0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1E50FA51-08D6-4499-85C5-7A9EE144E806}" type="CATEGORYNAME">
                      <a:rPr lang="en-US">
                        <a:solidFill>
                          <a:srgbClr val="FF6600"/>
                        </a:solidFill>
                      </a:rPr>
                      <a:pPr>
                        <a:defRPr/>
                      </a:pPr>
                      <a:t>[NOMBRE DE CATEGORÍA]</a:t>
                    </a:fld>
                    <a:r>
                      <a:rPr lang="en-US" baseline="0">
                        <a:solidFill>
                          <a:srgbClr val="FF6600"/>
                        </a:solidFill>
                      </a:rPr>
                      <a:t>
</a:t>
                    </a:r>
                    <a:fld id="{211A397F-7B43-45EC-AF1D-DED454159F77}" type="PERCENTAGE">
                      <a:rPr lang="en-US" baseline="0">
                        <a:solidFill>
                          <a:srgbClr val="FF6600"/>
                        </a:solidFill>
                      </a:rPr>
                      <a:pPr>
                        <a:defRPr/>
                      </a:pPr>
                      <a:t>[PORCENTAJE]</a:t>
                    </a:fld>
                    <a:endParaRPr lang="en-US" baseline="0">
                      <a:solidFill>
                        <a:srgbClr val="FF6600"/>
                      </a:solidFill>
                    </a:endParaRP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1"/>
              <c:layout>
                <c:manualLayout>
                  <c:x val="1.1111111111111112E-2"/>
                  <c:y val="2.3542286259212158E-3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A57F5FE2-CC57-4348-801F-91CB595A785F}" type="CATEGORYNAME">
                      <a:rPr lang="en-US">
                        <a:solidFill>
                          <a:srgbClr val="00B0F0"/>
                        </a:solidFill>
                      </a:rPr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[NOMBRE DE CATEGORÍA]</a:t>
                    </a:fld>
                    <a:r>
                      <a:rPr lang="en-US" baseline="0">
                        <a:solidFill>
                          <a:srgbClr val="00B0F0"/>
                        </a:solidFill>
                      </a:rPr>
                      <a:t>
</a:t>
                    </a:r>
                    <a:fld id="{A89AAD4A-2FC7-404A-99BC-84263F32BB36}" type="PERCENTAGE">
                      <a:rPr lang="en-US" baseline="0">
                        <a:solidFill>
                          <a:srgbClr val="00B0F0"/>
                        </a:solidFill>
                      </a:rPr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[PORCENTAJE]</a:t>
                    </a:fld>
                    <a:endParaRPr lang="en-US" baseline="0">
                      <a:solidFill>
                        <a:srgbClr val="00B0F0"/>
                      </a:solidFill>
                    </a:endParaRP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2"/>
              <c:layout>
                <c:manualLayout>
                  <c:x val="-0.28055555555555556"/>
                  <c:y val="-3.7209774503363678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F17E8714-F56D-4BD9-ACFA-C7245C33D50A}" type="CATEGORYNAME">
                      <a:rPr lang="en-US">
                        <a:solidFill>
                          <a:srgbClr val="0070C0"/>
                        </a:solidFill>
                      </a:rPr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[NOMBRE DE CATEGORÍA]</a:t>
                    </a:fld>
                    <a:r>
                      <a:rPr lang="en-US" baseline="0">
                        <a:solidFill>
                          <a:srgbClr val="0070C0"/>
                        </a:solidFill>
                      </a:rPr>
                      <a:t>
</a:t>
                    </a:r>
                    <a:fld id="{7F6D5746-1502-4469-9713-F7C4A77328A2}" type="PERCENTAGE">
                      <a:rPr lang="en-US" baseline="0">
                        <a:solidFill>
                          <a:srgbClr val="0070C0"/>
                        </a:solidFill>
                      </a:rPr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[PORCENTAJE]</a:t>
                    </a:fld>
                    <a:endParaRPr lang="en-US" baseline="0">
                      <a:solidFill>
                        <a:srgbClr val="0070C0"/>
                      </a:solidFill>
                    </a:endParaRP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5823600174978129"/>
                      <c:h val="0.15082689835375074"/>
                    </c:manualLayout>
                  </c15:layout>
                  <c15:dlblFieldTable/>
                  <c15:showDataLabelsRange val="0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datos!$K$97:$K$99</c:f>
              <c:strCache>
                <c:ptCount val="3"/>
                <c:pt idx="0">
                  <c:v>INSATISFECHO</c:v>
                </c:pt>
                <c:pt idx="1">
                  <c:v>SATISFECHO</c:v>
                </c:pt>
                <c:pt idx="2">
                  <c:v>MUY SATISFECHO</c:v>
                </c:pt>
              </c:strCache>
            </c:strRef>
          </c:cat>
          <c:val>
            <c:numRef>
              <c:f>datos!$L$97:$L$99</c:f>
              <c:numCache>
                <c:formatCode>0.00%</c:formatCode>
                <c:ptCount val="3"/>
                <c:pt idx="0">
                  <c:v>4.1322314049586778E-3</c:v>
                </c:pt>
                <c:pt idx="1">
                  <c:v>2.0661157024793389E-2</c:v>
                </c:pt>
                <c:pt idx="2">
                  <c:v>0.97520661157024802</c:v>
                </c:pt>
              </c:numCache>
            </c:numRef>
          </c:val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600" b="1" i="0" cap="all" baseline="0">
                <a:solidFill>
                  <a:srgbClr val="002060"/>
                </a:solidFill>
                <a:effectLst/>
              </a:rPr>
              <a:t>ORGANIZACIÓN DE LA ACTIVIDAD</a:t>
            </a:r>
            <a:endParaRPr lang="es-ES" sz="1600">
              <a:solidFill>
                <a:srgbClr val="002060"/>
              </a:solidFill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15"/>
      <c:rotY val="2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9.835870516185477E-2"/>
          <c:y val="0.15782407407407409"/>
          <c:w val="0.83949518810148727"/>
          <c:h val="0.72088764946048411"/>
        </c:manualLayout>
      </c:layout>
      <c:line3DChart>
        <c:grouping val="standard"/>
        <c:varyColors val="0"/>
        <c:ser>
          <c:idx val="0"/>
          <c:order val="0"/>
          <c:spPr>
            <a:solidFill>
              <a:srgbClr val="0070C0"/>
            </a:solidFill>
            <a:ln w="12700">
              <a:solidFill>
                <a:srgbClr val="0070C0"/>
              </a:solidFill>
            </a:ln>
            <a:effectLst/>
            <a:sp3d contourW="12700">
              <a:contourClr>
                <a:srgbClr val="0070C0"/>
              </a:contourClr>
            </a:sp3d>
          </c:spPr>
          <c:cat>
            <c:numRef>
              <c:f>datos!$B$91:$B$101</c:f>
              <c:numCache>
                <c:formatCode>General</c:formatCode>
                <c:ptCount val="1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cat>
          <c:val>
            <c:numRef>
              <c:f>datos!$D$91:$D$101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2</c:v>
                </c:pt>
                <c:pt idx="6">
                  <c:v>3</c:v>
                </c:pt>
                <c:pt idx="7">
                  <c:v>9</c:v>
                </c:pt>
                <c:pt idx="8">
                  <c:v>33</c:v>
                </c:pt>
                <c:pt idx="9">
                  <c:v>60</c:v>
                </c:pt>
                <c:pt idx="10">
                  <c:v>134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7388176"/>
        <c:axId val="217388568"/>
        <c:axId val="217484536"/>
      </c:line3DChart>
      <c:catAx>
        <c:axId val="217388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7388568"/>
        <c:crosses val="autoZero"/>
        <c:auto val="1"/>
        <c:lblAlgn val="ctr"/>
        <c:lblOffset val="100"/>
        <c:noMultiLvlLbl val="0"/>
      </c:catAx>
      <c:valAx>
        <c:axId val="2173885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7388176"/>
        <c:crosses val="autoZero"/>
        <c:crossBetween val="between"/>
      </c:valAx>
      <c:serAx>
        <c:axId val="217484536"/>
        <c:scaling>
          <c:orientation val="minMax"/>
        </c:scaling>
        <c:delete val="1"/>
        <c:axPos val="b"/>
        <c:majorTickMark val="out"/>
        <c:minorTickMark val="none"/>
        <c:tickLblPos val="nextTo"/>
        <c:crossAx val="217388568"/>
        <c:crosses val="autoZero"/>
      </c:ser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1"/>
          <c:order val="0"/>
          <c:dPt>
            <c:idx val="0"/>
            <c:bubble3D val="0"/>
            <c:spPr>
              <a:solidFill>
                <a:srgbClr val="FF660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1"/>
            <c:bubble3D val="0"/>
            <c:spPr>
              <a:solidFill>
                <a:srgbClr val="00B0F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2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Lbls>
            <c:dLbl>
              <c:idx val="0"/>
              <c:layout>
                <c:manualLayout>
                  <c:x val="-0.13055555555555562"/>
                  <c:y val="0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9735F94A-BEFC-4710-8F2B-5AFB34B548DD}" type="CATEGORYNAME">
                      <a:rPr lang="en-US">
                        <a:solidFill>
                          <a:srgbClr val="FF6600"/>
                        </a:solidFill>
                      </a:rPr>
                      <a:pPr>
                        <a:defRPr/>
                      </a:pPr>
                      <a:t>[NOMBRE DE CATEGORÍA]</a:t>
                    </a:fld>
                    <a:r>
                      <a:rPr lang="en-US" baseline="0">
                        <a:solidFill>
                          <a:srgbClr val="FF6600"/>
                        </a:solidFill>
                      </a:rPr>
                      <a:t>
</a:t>
                    </a:r>
                    <a:fld id="{7E596BFE-4386-49F5-9F9D-7C643E216552}" type="PERCENTAGE">
                      <a:rPr lang="en-US" baseline="0">
                        <a:solidFill>
                          <a:srgbClr val="FF6600"/>
                        </a:solidFill>
                      </a:rPr>
                      <a:pPr>
                        <a:defRPr/>
                      </a:pPr>
                      <a:t>[PORCENTAJE]</a:t>
                    </a:fld>
                    <a:endParaRPr lang="en-US" baseline="0">
                      <a:solidFill>
                        <a:srgbClr val="FF6600"/>
                      </a:solidFill>
                    </a:endParaRP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1"/>
              <c:layout>
                <c:manualLayout>
                  <c:x val="-5.5555555555555558E-3"/>
                  <c:y val="1.2489231608083682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54297F86-6F48-438D-A3B6-006C01766977}" type="CATEGORYNAME">
                      <a:rPr lang="en-US">
                        <a:solidFill>
                          <a:srgbClr val="00B0F0"/>
                        </a:solidFill>
                      </a:rPr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[NOMBRE DE CATEGORÍA]</a:t>
                    </a:fld>
                    <a:r>
                      <a:rPr lang="en-US" baseline="0">
                        <a:solidFill>
                          <a:srgbClr val="00B0F0"/>
                        </a:solidFill>
                      </a:rPr>
                      <a:t>
</a:t>
                    </a:r>
                    <a:fld id="{0B4533C5-A631-408C-A151-9F0629CCC220}" type="PERCENTAGE">
                      <a:rPr lang="en-US" baseline="0">
                        <a:solidFill>
                          <a:srgbClr val="00B0F0"/>
                        </a:solidFill>
                      </a:rPr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[PORCENTAJE]</a:t>
                    </a:fld>
                    <a:endParaRPr lang="en-US" baseline="0">
                      <a:solidFill>
                        <a:srgbClr val="00B0F0"/>
                      </a:solidFill>
                    </a:endParaRP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2"/>
              <c:layout>
                <c:manualLayout>
                  <c:x val="-0.22500010936132983"/>
                  <c:y val="-4.0104301888927933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C0D680FA-742F-4989-B4D4-E99930525287}" type="CATEGORYNAME">
                      <a:rPr lang="en-US">
                        <a:solidFill>
                          <a:srgbClr val="0070C0"/>
                        </a:solidFill>
                      </a:rPr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[NOMBRE DE CATEGORÍA]</a:t>
                    </a:fld>
                    <a:r>
                      <a:rPr lang="en-US" baseline="0">
                        <a:solidFill>
                          <a:srgbClr val="0070C0"/>
                        </a:solidFill>
                      </a:rPr>
                      <a:t>
</a:t>
                    </a:r>
                    <a:fld id="{955962D3-BD16-4B1A-84FF-C7FE26100E22}" type="PERCENTAGE">
                      <a:rPr lang="en-US" baseline="0">
                        <a:solidFill>
                          <a:srgbClr val="0070C0"/>
                        </a:solidFill>
                      </a:rPr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[PORCENTAJE]</a:t>
                    </a:fld>
                    <a:endParaRPr lang="en-US" baseline="0">
                      <a:solidFill>
                        <a:srgbClr val="0070C0"/>
                      </a:solidFill>
                    </a:endParaRP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71248906386701"/>
                      <c:h val="0.15543524801335318"/>
                    </c:manualLayout>
                  </c15:layout>
                  <c15:dlblFieldTable/>
                  <c15:showDataLabelsRange val="0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datos!$K$111:$K$113</c:f>
              <c:strCache>
                <c:ptCount val="3"/>
                <c:pt idx="0">
                  <c:v>INSATISFECHO</c:v>
                </c:pt>
                <c:pt idx="1">
                  <c:v>SATISFECHO</c:v>
                </c:pt>
                <c:pt idx="2">
                  <c:v>MUY SATISFECHO</c:v>
                </c:pt>
              </c:strCache>
            </c:strRef>
          </c:cat>
          <c:val>
            <c:numRef>
              <c:f>datos!$L$111:$L$113</c:f>
              <c:numCache>
                <c:formatCode>0.00%</c:formatCode>
                <c:ptCount val="3"/>
                <c:pt idx="0">
                  <c:v>8.2644628099173556E-3</c:v>
                </c:pt>
                <c:pt idx="1">
                  <c:v>3.3057851239669422E-2</c:v>
                </c:pt>
                <c:pt idx="2">
                  <c:v>0.95867768595041325</c:v>
                </c:pt>
              </c:numCache>
            </c:numRef>
          </c:val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600" b="1" i="0" cap="all" baseline="0">
                <a:solidFill>
                  <a:srgbClr val="002060"/>
                </a:solidFill>
                <a:effectLst/>
              </a:rPr>
              <a:t>LUGARES ELEGIDOS ACTIVIDAD</a:t>
            </a:r>
            <a:endParaRPr lang="es-ES" sz="1600">
              <a:solidFill>
                <a:srgbClr val="002060"/>
              </a:solidFill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15"/>
      <c:rotY val="2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9.835870516185477E-2"/>
          <c:y val="0.16708333333333336"/>
          <c:w val="0.83949518810148727"/>
          <c:h val="0.72088764946048411"/>
        </c:manualLayout>
      </c:layout>
      <c:line3DChart>
        <c:grouping val="standard"/>
        <c:varyColors val="0"/>
        <c:ser>
          <c:idx val="0"/>
          <c:order val="0"/>
          <c:spPr>
            <a:solidFill>
              <a:srgbClr val="0070C0"/>
            </a:solidFill>
            <a:ln w="12700">
              <a:solidFill>
                <a:srgbClr val="0070C0"/>
              </a:solidFill>
            </a:ln>
            <a:effectLst/>
            <a:sp3d contourW="12700">
              <a:contourClr>
                <a:srgbClr val="0070C0"/>
              </a:contourClr>
            </a:sp3d>
          </c:spPr>
          <c:cat>
            <c:numRef>
              <c:f>datos!$B$105:$B$115</c:f>
              <c:numCache>
                <c:formatCode>General</c:formatCode>
                <c:ptCount val="1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cat>
          <c:val>
            <c:numRef>
              <c:f>datos!$D$105:$D$115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3</c:v>
                </c:pt>
                <c:pt idx="6">
                  <c:v>5</c:v>
                </c:pt>
                <c:pt idx="7">
                  <c:v>8</c:v>
                </c:pt>
                <c:pt idx="8">
                  <c:v>24</c:v>
                </c:pt>
                <c:pt idx="9">
                  <c:v>57</c:v>
                </c:pt>
                <c:pt idx="10">
                  <c:v>143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7389744"/>
        <c:axId val="217390136"/>
        <c:axId val="217485808"/>
      </c:line3DChart>
      <c:catAx>
        <c:axId val="2173897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7390136"/>
        <c:crosses val="autoZero"/>
        <c:auto val="1"/>
        <c:lblAlgn val="ctr"/>
        <c:lblOffset val="100"/>
        <c:noMultiLvlLbl val="0"/>
      </c:catAx>
      <c:valAx>
        <c:axId val="2173901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7389744"/>
        <c:crosses val="autoZero"/>
        <c:crossBetween val="between"/>
      </c:valAx>
      <c:serAx>
        <c:axId val="217485808"/>
        <c:scaling>
          <c:orientation val="minMax"/>
        </c:scaling>
        <c:delete val="1"/>
        <c:axPos val="b"/>
        <c:majorTickMark val="out"/>
        <c:minorTickMark val="none"/>
        <c:tickLblPos val="nextTo"/>
        <c:crossAx val="217390136"/>
        <c:crosses val="autoZero"/>
      </c:ser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1"/>
          <c:order val="0"/>
          <c:dPt>
            <c:idx val="0"/>
            <c:bubble3D val="0"/>
            <c:spPr>
              <a:solidFill>
                <a:srgbClr val="FF660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1"/>
            <c:bubble3D val="0"/>
            <c:spPr>
              <a:solidFill>
                <a:srgbClr val="00B0F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2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Lbls>
            <c:dLbl>
              <c:idx val="0"/>
              <c:layout>
                <c:manualLayout>
                  <c:x val="-0.17222222222222222"/>
                  <c:y val="4.8560506008119928E-3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4A56A8E4-C2B1-414A-9F8C-ED7D92AA058D}" type="CATEGORYNAME">
                      <a:rPr lang="en-US">
                        <a:solidFill>
                          <a:srgbClr val="FF6600"/>
                        </a:solidFill>
                      </a:rPr>
                      <a:pPr>
                        <a:defRPr/>
                      </a:pPr>
                      <a:t>[NOMBRE DE CATEGORÍA]</a:t>
                    </a:fld>
                    <a:r>
                      <a:rPr lang="en-US" baseline="0">
                        <a:solidFill>
                          <a:srgbClr val="FF6600"/>
                        </a:solidFill>
                      </a:rPr>
                      <a:t>
</a:t>
                    </a:r>
                    <a:fld id="{65B86CFE-DB52-4CDF-B679-7C9D8E2D9FCF}" type="PERCENTAGE">
                      <a:rPr lang="en-US" baseline="0">
                        <a:solidFill>
                          <a:srgbClr val="FF6600"/>
                        </a:solidFill>
                      </a:rPr>
                      <a:pPr>
                        <a:defRPr/>
                      </a:pPr>
                      <a:t>[PORCENTAJE]</a:t>
                    </a:fld>
                    <a:endParaRPr lang="en-US" baseline="0">
                      <a:solidFill>
                        <a:srgbClr val="FF6600"/>
                      </a:solidFill>
                    </a:endParaRP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1"/>
              <c:layout>
                <c:manualLayout>
                  <c:x val="2.2222222222222223E-2"/>
                  <c:y val="3.4955917002065318E-3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116086D4-7BEC-4ABC-B0AC-A2DBA783623C}" type="CATEGORYNAME">
                      <a:rPr lang="en-US">
                        <a:solidFill>
                          <a:srgbClr val="00B0F0"/>
                        </a:solidFill>
                      </a:rPr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[NOMBRE DE CATEGORÍA]</a:t>
                    </a:fld>
                    <a:r>
                      <a:rPr lang="en-US" baseline="0">
                        <a:solidFill>
                          <a:srgbClr val="00B0F0"/>
                        </a:solidFill>
                      </a:rPr>
                      <a:t>
</a:t>
                    </a:r>
                    <a:fld id="{43BDCE5D-9A2C-41F8-99E9-F2FCF49011B2}" type="PERCENTAGE">
                      <a:rPr lang="en-US" baseline="0">
                        <a:solidFill>
                          <a:srgbClr val="00B0F0"/>
                        </a:solidFill>
                      </a:rPr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[PORCENTAJE]</a:t>
                    </a:fld>
                    <a:endParaRPr lang="en-US" baseline="0">
                      <a:solidFill>
                        <a:srgbClr val="00B0F0"/>
                      </a:solidFill>
                    </a:endParaRP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2"/>
              <c:layout>
                <c:manualLayout>
                  <c:x val="-0.32638899825021872"/>
                  <c:y val="-3.761661212850257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DC26DEC1-CEB2-4B5C-94D8-6821085BD0B7}" type="CATEGORYNAME">
                      <a:rPr lang="en-US">
                        <a:solidFill>
                          <a:srgbClr val="0070C0"/>
                        </a:solidFill>
                      </a:rPr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[NOMBRE DE CATEGORÍA]</a:t>
                    </a:fld>
                    <a:r>
                      <a:rPr lang="en-US" baseline="0">
                        <a:solidFill>
                          <a:srgbClr val="0070C0"/>
                        </a:solidFill>
                      </a:rPr>
                      <a:t>
</a:t>
                    </a:r>
                    <a:fld id="{C0085452-4528-4F2B-B9AE-AAC08C39C234}" type="PERCENTAGE">
                      <a:rPr lang="en-US" baseline="0">
                        <a:solidFill>
                          <a:srgbClr val="0070C0"/>
                        </a:solidFill>
                      </a:rPr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[PORCENTAJE]</a:t>
                    </a:fld>
                    <a:endParaRPr lang="en-US" baseline="0">
                      <a:solidFill>
                        <a:srgbClr val="0070C0"/>
                      </a:solidFill>
                    </a:endParaRP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61013779527559"/>
                      <c:h val="0.14161031183631051"/>
                    </c:manualLayout>
                  </c15:layout>
                  <c15:dlblFieldTable/>
                  <c15:showDataLabelsRange val="0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datos!$K$125:$K$127</c:f>
              <c:strCache>
                <c:ptCount val="3"/>
                <c:pt idx="0">
                  <c:v>INSATISFECHO</c:v>
                </c:pt>
                <c:pt idx="1">
                  <c:v>SATISFECHO</c:v>
                </c:pt>
                <c:pt idx="2">
                  <c:v>MUY SATISFECHO</c:v>
                </c:pt>
              </c:strCache>
            </c:strRef>
          </c:cat>
          <c:val>
            <c:numRef>
              <c:f>datos!$L$125:$L$127</c:f>
              <c:numCache>
                <c:formatCode>0.00%</c:formatCode>
                <c:ptCount val="3"/>
                <c:pt idx="0">
                  <c:v>0</c:v>
                </c:pt>
                <c:pt idx="1">
                  <c:v>1.2396694214876033E-2</c:v>
                </c:pt>
                <c:pt idx="2">
                  <c:v>0.98760330578512401</c:v>
                </c:pt>
              </c:numCache>
            </c:numRef>
          </c:val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600" b="1" i="0" cap="all" baseline="0">
                <a:solidFill>
                  <a:srgbClr val="002060"/>
                </a:solidFill>
                <a:effectLst/>
              </a:rPr>
              <a:t>CUMPLIMIENTO CALENDARIO ANUAL</a:t>
            </a:r>
            <a:endParaRPr lang="es-ES" sz="1600">
              <a:solidFill>
                <a:srgbClr val="002060"/>
              </a:solidFill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15"/>
      <c:rotY val="2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9.2803149606299207E-2"/>
          <c:y val="0.15782407407407409"/>
          <c:w val="0.83949518810148727"/>
          <c:h val="0.72088764946048411"/>
        </c:manualLayout>
      </c:layout>
      <c:line3DChart>
        <c:grouping val="standard"/>
        <c:varyColors val="0"/>
        <c:ser>
          <c:idx val="0"/>
          <c:order val="0"/>
          <c:spPr>
            <a:solidFill>
              <a:srgbClr val="0070C0"/>
            </a:solidFill>
            <a:ln w="12700">
              <a:solidFill>
                <a:srgbClr val="0070C0"/>
              </a:solidFill>
            </a:ln>
            <a:effectLst/>
            <a:sp3d contourW="12700">
              <a:contourClr>
                <a:srgbClr val="0070C0"/>
              </a:contourClr>
            </a:sp3d>
          </c:spPr>
          <c:cat>
            <c:numRef>
              <c:f>datos!$B$119:$B$129</c:f>
              <c:numCache>
                <c:formatCode>General</c:formatCode>
                <c:ptCount val="1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cat>
          <c:val>
            <c:numRef>
              <c:f>datos!$D$119:$D$129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2</c:v>
                </c:pt>
                <c:pt idx="7">
                  <c:v>4</c:v>
                </c:pt>
                <c:pt idx="8">
                  <c:v>17</c:v>
                </c:pt>
                <c:pt idx="9">
                  <c:v>42</c:v>
                </c:pt>
                <c:pt idx="10">
                  <c:v>176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7722840"/>
        <c:axId val="217723232"/>
        <c:axId val="217487080"/>
      </c:line3DChart>
      <c:catAx>
        <c:axId val="2177228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7723232"/>
        <c:crosses val="autoZero"/>
        <c:auto val="1"/>
        <c:lblAlgn val="ctr"/>
        <c:lblOffset val="100"/>
        <c:noMultiLvlLbl val="0"/>
      </c:catAx>
      <c:valAx>
        <c:axId val="2177232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7722840"/>
        <c:crosses val="autoZero"/>
        <c:crossBetween val="between"/>
      </c:valAx>
      <c:serAx>
        <c:axId val="217487080"/>
        <c:scaling>
          <c:orientation val="minMax"/>
        </c:scaling>
        <c:delete val="1"/>
        <c:axPos val="b"/>
        <c:majorTickMark val="out"/>
        <c:minorTickMark val="none"/>
        <c:tickLblPos val="nextTo"/>
        <c:crossAx val="217723232"/>
        <c:crosses val="autoZero"/>
      </c:ser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9.3055555555555558E-2"/>
          <c:y val="0.24580075731476358"/>
          <c:w val="0.81388888888888888"/>
          <c:h val="0.64694166198586545"/>
        </c:manualLayout>
      </c:layout>
      <c:pie3DChart>
        <c:varyColors val="1"/>
        <c:ser>
          <c:idx val="1"/>
          <c:order val="0"/>
          <c:dPt>
            <c:idx val="0"/>
            <c:bubble3D val="0"/>
            <c:spPr>
              <a:solidFill>
                <a:srgbClr val="FF660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1"/>
            <c:bubble3D val="0"/>
            <c:spPr>
              <a:solidFill>
                <a:srgbClr val="00B0F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2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Lbls>
            <c:dLbl>
              <c:idx val="0"/>
              <c:layout>
                <c:manualLayout>
                  <c:x val="-0.13333333333333339"/>
                  <c:y val="4.8560524576022647E-3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D8462076-EF9F-4535-9847-C68458CDC9CE}" type="CATEGORYNAME">
                      <a:rPr lang="en-US">
                        <a:solidFill>
                          <a:srgbClr val="FF6600"/>
                        </a:solidFill>
                      </a:rPr>
                      <a:pPr>
                        <a:defRPr/>
                      </a:pPr>
                      <a:t>[NOMBRE DE CATEGORÍA]</a:t>
                    </a:fld>
                    <a:r>
                      <a:rPr lang="en-US" baseline="0">
                        <a:solidFill>
                          <a:srgbClr val="FF6600"/>
                        </a:solidFill>
                      </a:rPr>
                      <a:t>
</a:t>
                    </a:r>
                    <a:fld id="{7E14E4E1-DBC0-41F9-BF7B-C63B76B7234B}" type="PERCENTAGE">
                      <a:rPr lang="en-US" baseline="0">
                        <a:solidFill>
                          <a:srgbClr val="FF6600"/>
                        </a:solidFill>
                      </a:rPr>
                      <a:pPr>
                        <a:defRPr/>
                      </a:pPr>
                      <a:t>[PORCENTAJE]</a:t>
                    </a:fld>
                    <a:endParaRPr lang="en-US" baseline="0">
                      <a:solidFill>
                        <a:srgbClr val="FF6600"/>
                      </a:solidFill>
                    </a:endParaRP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1"/>
              <c:layout>
                <c:manualLayout>
                  <c:x val="-2.7777777777777779E-3"/>
                  <c:y val="2.6662404556583143E-3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AAE566B9-FF31-468F-BDDA-0FC9D4084847}" type="CATEGORYNAME">
                      <a:rPr lang="en-US">
                        <a:solidFill>
                          <a:srgbClr val="00B0F0"/>
                        </a:solidFill>
                      </a:rPr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[NOMBRE DE CATEGORÍA]</a:t>
                    </a:fld>
                    <a:r>
                      <a:rPr lang="en-US" baseline="0">
                        <a:solidFill>
                          <a:srgbClr val="00B0F0"/>
                        </a:solidFill>
                      </a:rPr>
                      <a:t>
</a:t>
                    </a:r>
                    <a:fld id="{51529D6C-63C0-487E-80BD-C459CD1254BB}" type="PERCENTAGE">
                      <a:rPr lang="en-US" baseline="0">
                        <a:solidFill>
                          <a:srgbClr val="00B0F0"/>
                        </a:solidFill>
                      </a:rPr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[PORCENTAJE]</a:t>
                    </a:fld>
                    <a:endParaRPr lang="en-US" baseline="0">
                      <a:solidFill>
                        <a:srgbClr val="00B0F0"/>
                      </a:solidFill>
                    </a:endParaRP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2"/>
              <c:layout>
                <c:manualLayout>
                  <c:x val="-0.24106747594050743"/>
                  <c:y val="-2.7221041772374936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D7F7B88B-62F6-4E8F-8C2E-E1D71249D2F0}" type="CATEGORYNAME">
                      <a:rPr lang="en-US">
                        <a:solidFill>
                          <a:srgbClr val="0070C0"/>
                        </a:solidFill>
                      </a:rPr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[NOMBRE DE CATEGORÍA]</a:t>
                    </a:fld>
                    <a:r>
                      <a:rPr lang="en-US" baseline="0">
                        <a:solidFill>
                          <a:srgbClr val="0070C0"/>
                        </a:solidFill>
                      </a:rPr>
                      <a:t>
</a:t>
                    </a:r>
                    <a:fld id="{202232A9-C613-4B3B-8A91-53826409E089}" type="PERCENTAGE">
                      <a:rPr lang="en-US" baseline="0">
                        <a:solidFill>
                          <a:srgbClr val="0070C0"/>
                        </a:solidFill>
                      </a:rPr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[PORCENTAJE]</a:t>
                    </a:fld>
                    <a:endParaRPr lang="en-US" baseline="0">
                      <a:solidFill>
                        <a:srgbClr val="0070C0"/>
                      </a:solidFill>
                    </a:endParaRP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5268044619422569"/>
                      <c:h val="0.20037869561842592"/>
                    </c:manualLayout>
                  </c15:layout>
                  <c15:dlblFieldTable/>
                  <c15:showDataLabelsRange val="0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datos!$K$139:$K$141</c:f>
              <c:strCache>
                <c:ptCount val="3"/>
                <c:pt idx="0">
                  <c:v>INSATISFECHO</c:v>
                </c:pt>
                <c:pt idx="1">
                  <c:v>SATISFECHO</c:v>
                </c:pt>
                <c:pt idx="2">
                  <c:v>MUY SATISFECHO</c:v>
                </c:pt>
              </c:strCache>
            </c:strRef>
          </c:cat>
          <c:val>
            <c:numRef>
              <c:f>datos!$L$139:$L$141</c:f>
              <c:numCache>
                <c:formatCode>0.00%</c:formatCode>
                <c:ptCount val="3"/>
                <c:pt idx="0">
                  <c:v>8.2644628099173556E-3</c:v>
                </c:pt>
                <c:pt idx="1">
                  <c:v>2.8925619834710745E-2</c:v>
                </c:pt>
                <c:pt idx="2">
                  <c:v>0.96280991735537191</c:v>
                </c:pt>
              </c:numCache>
            </c:numRef>
          </c:val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600" b="1" i="0" cap="all" baseline="0">
                <a:solidFill>
                  <a:srgbClr val="002060"/>
                </a:solidFill>
                <a:effectLst/>
              </a:rPr>
              <a:t>ADQUISICIÓN TÉCNICA BÁSICA ACTIVIDAD</a:t>
            </a:r>
            <a:endParaRPr lang="es-ES" sz="1600">
              <a:solidFill>
                <a:srgbClr val="002060"/>
              </a:solidFill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15"/>
      <c:rotY val="2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9.835870516185477E-2"/>
          <c:y val="0.16245370370370371"/>
          <c:w val="0.83949518810148727"/>
          <c:h val="0.72088764946048411"/>
        </c:manualLayout>
      </c:layout>
      <c:line3DChart>
        <c:grouping val="standard"/>
        <c:varyColors val="0"/>
        <c:ser>
          <c:idx val="0"/>
          <c:order val="0"/>
          <c:spPr>
            <a:solidFill>
              <a:srgbClr val="0070C0"/>
            </a:solidFill>
            <a:ln w="12700">
              <a:solidFill>
                <a:srgbClr val="0070C0"/>
              </a:solidFill>
            </a:ln>
            <a:effectLst/>
            <a:sp3d contourW="12700">
              <a:contourClr>
                <a:srgbClr val="0070C0"/>
              </a:contourClr>
            </a:sp3d>
          </c:spPr>
          <c:cat>
            <c:numRef>
              <c:f>datos!$B$133:$B$143</c:f>
              <c:numCache>
                <c:formatCode>General</c:formatCode>
                <c:ptCount val="1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cat>
          <c:val>
            <c:numRef>
              <c:f>datos!$D$133:$D$143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6</c:v>
                </c:pt>
                <c:pt idx="6">
                  <c:v>1</c:v>
                </c:pt>
                <c:pt idx="7">
                  <c:v>13</c:v>
                </c:pt>
                <c:pt idx="8">
                  <c:v>30</c:v>
                </c:pt>
                <c:pt idx="9">
                  <c:v>63</c:v>
                </c:pt>
                <c:pt idx="10">
                  <c:v>127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7724408"/>
        <c:axId val="217724800"/>
        <c:axId val="217835344"/>
      </c:line3DChart>
      <c:catAx>
        <c:axId val="21772440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7724800"/>
        <c:crosses val="autoZero"/>
        <c:auto val="1"/>
        <c:lblAlgn val="ctr"/>
        <c:lblOffset val="100"/>
        <c:noMultiLvlLbl val="0"/>
      </c:catAx>
      <c:valAx>
        <c:axId val="2177248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7724408"/>
        <c:crosses val="autoZero"/>
        <c:crossBetween val="between"/>
      </c:valAx>
      <c:serAx>
        <c:axId val="217835344"/>
        <c:scaling>
          <c:orientation val="minMax"/>
        </c:scaling>
        <c:delete val="1"/>
        <c:axPos val="b"/>
        <c:majorTickMark val="out"/>
        <c:minorTickMark val="none"/>
        <c:tickLblPos val="nextTo"/>
        <c:crossAx val="217724800"/>
        <c:crosses val="autoZero"/>
      </c:ser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1"/>
          <c:order val="0"/>
          <c:dPt>
            <c:idx val="0"/>
            <c:bubble3D val="0"/>
            <c:spPr>
              <a:solidFill>
                <a:srgbClr val="FF660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1"/>
            <c:bubble3D val="0"/>
            <c:spPr>
              <a:solidFill>
                <a:srgbClr val="00B0F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2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Lbls>
            <c:dLbl>
              <c:idx val="0"/>
              <c:layout>
                <c:manualLayout>
                  <c:x val="-0.13333333333333339"/>
                  <c:y val="-9.7121012016239856E-3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6FC0D9D6-63E0-47B5-B0ED-D155E2E6C211}" type="CATEGORYNAME">
                      <a:rPr lang="en-US">
                        <a:solidFill>
                          <a:srgbClr val="FF6600"/>
                        </a:solidFill>
                      </a:rPr>
                      <a:pPr>
                        <a:defRPr/>
                      </a:pPr>
                      <a:t>[NOMBRE DE CATEGORÍA]</a:t>
                    </a:fld>
                    <a:r>
                      <a:rPr lang="en-US" baseline="0">
                        <a:solidFill>
                          <a:srgbClr val="FF6600"/>
                        </a:solidFill>
                      </a:rPr>
                      <a:t>
</a:t>
                    </a:r>
                    <a:fld id="{9BF9FEEB-A4F0-4F5E-BD45-A69C9FE497B2}" type="PERCENTAGE">
                      <a:rPr lang="en-US" baseline="0">
                        <a:solidFill>
                          <a:srgbClr val="FF6600"/>
                        </a:solidFill>
                      </a:rPr>
                      <a:pPr>
                        <a:defRPr/>
                      </a:pPr>
                      <a:t>[PORCENTAJE]</a:t>
                    </a:fld>
                    <a:endParaRPr lang="en-US" baseline="0">
                      <a:solidFill>
                        <a:srgbClr val="FF6600"/>
                      </a:solidFill>
                    </a:endParaRP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1"/>
              <c:layout>
                <c:manualLayout>
                  <c:x val="-3.888888888888889E-2"/>
                  <c:y val="2.4471436098579898E-3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BBEB665E-C3C9-4E80-876D-0444C35AF790}" type="CATEGORYNAME">
                      <a:rPr lang="en-US">
                        <a:solidFill>
                          <a:srgbClr val="00B0F0"/>
                        </a:solidFill>
                      </a:rPr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[NOMBRE DE CATEGORÍA]</a:t>
                    </a:fld>
                    <a:r>
                      <a:rPr lang="en-US" baseline="0">
                        <a:solidFill>
                          <a:srgbClr val="00B0F0"/>
                        </a:solidFill>
                      </a:rPr>
                      <a:t>
</a:t>
                    </a:r>
                    <a:fld id="{A048AEEC-1DCD-4510-8E32-56734A836465}" type="PERCENTAGE">
                      <a:rPr lang="en-US" baseline="0">
                        <a:solidFill>
                          <a:srgbClr val="00B0F0"/>
                        </a:solidFill>
                      </a:rPr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[PORCENTAJE]</a:t>
                    </a:fld>
                    <a:endParaRPr lang="en-US" baseline="0">
                      <a:solidFill>
                        <a:srgbClr val="00B0F0"/>
                      </a:solidFill>
                    </a:endParaRP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2"/>
              <c:layout>
                <c:manualLayout>
                  <c:x val="-0.20353685476815397"/>
                  <c:y val="-2.3136978098829424E-3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8BA00989-1A07-49DF-96E7-A3D1DB7F25FD}" type="CATEGORYNAME">
                      <a:rPr lang="en-US">
                        <a:solidFill>
                          <a:srgbClr val="0070C0"/>
                        </a:solidFill>
                      </a:rPr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[NOMBRE DE CATEGORÍA]</a:t>
                    </a:fld>
                    <a:r>
                      <a:rPr lang="en-US" baseline="0">
                        <a:solidFill>
                          <a:srgbClr val="0070C0"/>
                        </a:solidFill>
                      </a:rPr>
                      <a:t>
</a:t>
                    </a:r>
                    <a:fld id="{DCFBA58A-A27B-489D-9C19-FDD201EFA010}" type="PERCENTAGE">
                      <a:rPr lang="en-US" baseline="0">
                        <a:solidFill>
                          <a:srgbClr val="0070C0"/>
                        </a:solidFill>
                      </a:rPr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[PORCENTAJE]</a:t>
                    </a:fld>
                    <a:endParaRPr lang="en-US" baseline="0">
                      <a:solidFill>
                        <a:srgbClr val="0070C0"/>
                      </a:solidFill>
                    </a:endParaRP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61013779527559"/>
                      <c:h val="0.18308507065051458"/>
                    </c:manualLayout>
                  </c15:layout>
                  <c15:dlblFieldTable/>
                  <c15:showDataLabelsRange val="0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datos!$K$153:$K$155</c:f>
              <c:strCache>
                <c:ptCount val="3"/>
                <c:pt idx="0">
                  <c:v>INSATISFECHO</c:v>
                </c:pt>
                <c:pt idx="1">
                  <c:v>SATISFECHO</c:v>
                </c:pt>
                <c:pt idx="2">
                  <c:v>MUY SATISFECHO</c:v>
                </c:pt>
              </c:strCache>
            </c:strRef>
          </c:cat>
          <c:val>
            <c:numRef>
              <c:f>datos!$L$153:$L$155</c:f>
              <c:numCache>
                <c:formatCode>0.00%</c:formatCode>
                <c:ptCount val="3"/>
                <c:pt idx="0">
                  <c:v>1.2396694214876033E-2</c:v>
                </c:pt>
                <c:pt idx="1">
                  <c:v>3.3057851239669422E-2</c:v>
                </c:pt>
                <c:pt idx="2">
                  <c:v>0.95454545454545459</c:v>
                </c:pt>
              </c:numCache>
            </c:numRef>
          </c:val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600" b="1" i="0" cap="all" baseline="0">
                <a:solidFill>
                  <a:srgbClr val="002060"/>
                </a:solidFill>
                <a:effectLst/>
              </a:rPr>
              <a:t>ADQUISICIÓN CONOCIMIENTOS Y PAUTAS</a:t>
            </a:r>
            <a:endParaRPr lang="es-ES" sz="1600">
              <a:solidFill>
                <a:srgbClr val="002060"/>
              </a:solidFill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15"/>
      <c:rotY val="2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0669203849518809"/>
          <c:y val="0.17171296296296298"/>
          <c:w val="0.83949518810148727"/>
          <c:h val="0.72088764946048411"/>
        </c:manualLayout>
      </c:layout>
      <c:line3DChart>
        <c:grouping val="standard"/>
        <c:varyColors val="0"/>
        <c:ser>
          <c:idx val="0"/>
          <c:order val="0"/>
          <c:spPr>
            <a:solidFill>
              <a:srgbClr val="0070C0"/>
            </a:solidFill>
            <a:ln w="12700">
              <a:solidFill>
                <a:srgbClr val="0070C0"/>
              </a:solidFill>
            </a:ln>
            <a:effectLst/>
            <a:sp3d contourW="12700">
              <a:contourClr>
                <a:srgbClr val="0070C0"/>
              </a:contourClr>
            </a:sp3d>
          </c:spPr>
          <c:cat>
            <c:numRef>
              <c:f>datos!$B$147:$B$157</c:f>
              <c:numCache>
                <c:formatCode>General</c:formatCode>
                <c:ptCount val="1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cat>
          <c:val>
            <c:numRef>
              <c:f>datos!$D$147:$D$157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1</c:v>
                </c:pt>
                <c:pt idx="5">
                  <c:v>2</c:v>
                </c:pt>
                <c:pt idx="6">
                  <c:v>6</c:v>
                </c:pt>
                <c:pt idx="7">
                  <c:v>12</c:v>
                </c:pt>
                <c:pt idx="8">
                  <c:v>30</c:v>
                </c:pt>
                <c:pt idx="9">
                  <c:v>61</c:v>
                </c:pt>
                <c:pt idx="10">
                  <c:v>128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7726368"/>
        <c:axId val="216964088"/>
        <c:axId val="217836192"/>
      </c:line3DChart>
      <c:catAx>
        <c:axId val="2177263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6964088"/>
        <c:crosses val="autoZero"/>
        <c:auto val="1"/>
        <c:lblAlgn val="ctr"/>
        <c:lblOffset val="100"/>
        <c:noMultiLvlLbl val="0"/>
      </c:catAx>
      <c:valAx>
        <c:axId val="21696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7726368"/>
        <c:crosses val="autoZero"/>
        <c:crossBetween val="between"/>
      </c:valAx>
      <c:serAx>
        <c:axId val="217836192"/>
        <c:scaling>
          <c:orientation val="minMax"/>
        </c:scaling>
        <c:delete val="1"/>
        <c:axPos val="b"/>
        <c:majorTickMark val="out"/>
        <c:minorTickMark val="none"/>
        <c:tickLblPos val="nextTo"/>
        <c:crossAx val="216964088"/>
        <c:crosses val="autoZero"/>
      </c:ser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00B0F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1"/>
            <c:bubble3D val="0"/>
            <c:spPr>
              <a:solidFill>
                <a:srgbClr val="FF660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2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3"/>
            <c:bubble3D val="0"/>
            <c:spPr>
              <a:solidFill>
                <a:srgbClr val="FFC00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4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Lbls>
            <c:dLbl>
              <c:idx val="0"/>
              <c:layout>
                <c:manualLayout>
                  <c:x val="-7.2431821779644301E-2"/>
                  <c:y val="-9.5352013651798587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rgbClr val="00B0F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5323247430972579"/>
                      <c:h val="0.23501522172474013"/>
                    </c:manualLayout>
                  </c15:layout>
                </c:ext>
              </c:extLst>
            </c:dLbl>
            <c:dLbl>
              <c:idx val="1"/>
              <c:layout>
                <c:manualLayout>
                  <c:x val="3.1404877421925298E-2"/>
                  <c:y val="-4.6296296296296294E-3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rgbClr val="FF66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3.0271757480318136E-2"/>
                  <c:y val="9.9682873416918824E-3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rgbClr val="92D05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4307093765094726"/>
                      <c:h val="0.21022856943404028"/>
                    </c:manualLayout>
                  </c15:layout>
                </c:ext>
              </c:extLst>
            </c:dLbl>
            <c:dLbl>
              <c:idx val="3"/>
              <c:layout>
                <c:manualLayout>
                  <c:x val="-3.5345236993994902E-2"/>
                  <c:y val="-2.1456552399210013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rgbClr val="0070C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.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datos!$B$38:$B$42</c:f>
              <c:strCache>
                <c:ptCount val="5"/>
                <c:pt idx="0">
                  <c:v>CENTRO DEPORTIVO</c:v>
                </c:pt>
                <c:pt idx="1">
                  <c:v>FOLLETO</c:v>
                </c:pt>
                <c:pt idx="2">
                  <c:v>FAMILIARES/AMIGOS</c:v>
                </c:pt>
                <c:pt idx="3">
                  <c:v>FEDERACION</c:v>
                </c:pt>
                <c:pt idx="4">
                  <c:v>OTROS</c:v>
                </c:pt>
              </c:strCache>
            </c:strRef>
          </c:cat>
          <c:val>
            <c:numRef>
              <c:f>datos!$F$38:$F$42</c:f>
              <c:numCache>
                <c:formatCode>0.00%</c:formatCode>
                <c:ptCount val="5"/>
                <c:pt idx="0">
                  <c:v>0.37603305785123969</c:v>
                </c:pt>
                <c:pt idx="1">
                  <c:v>2.0661157024793389E-2</c:v>
                </c:pt>
                <c:pt idx="2">
                  <c:v>0.36776859504132231</c:v>
                </c:pt>
                <c:pt idx="3">
                  <c:v>5.7851239669421489E-2</c:v>
                </c:pt>
                <c:pt idx="4">
                  <c:v>0.17768595041322313</c:v>
                </c:pt>
              </c:numCache>
            </c:numRef>
          </c:val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1"/>
          <c:order val="0"/>
          <c:dPt>
            <c:idx val="0"/>
            <c:bubble3D val="0"/>
            <c:spPr>
              <a:solidFill>
                <a:srgbClr val="FF660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1"/>
            <c:bubble3D val="0"/>
            <c:spPr>
              <a:solidFill>
                <a:srgbClr val="00B0F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2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Lbls>
            <c:dLbl>
              <c:idx val="0"/>
              <c:layout>
                <c:manualLayout>
                  <c:x val="-0.11666666666666667"/>
                  <c:y val="0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9A69DCA3-B806-4189-B6E4-0C953F95B429}" type="CATEGORYNAME">
                      <a:rPr lang="en-US">
                        <a:solidFill>
                          <a:srgbClr val="FF6600"/>
                        </a:solidFill>
                      </a:rPr>
                      <a:pPr>
                        <a:defRPr/>
                      </a:pPr>
                      <a:t>[NOMBRE DE CATEGORÍA]</a:t>
                    </a:fld>
                    <a:r>
                      <a:rPr lang="en-US" baseline="0">
                        <a:solidFill>
                          <a:srgbClr val="FF6600"/>
                        </a:solidFill>
                      </a:rPr>
                      <a:t>
</a:t>
                    </a:r>
                    <a:fld id="{640623E3-136F-4DD3-9562-EEA20999C627}" type="PERCENTAGE">
                      <a:rPr lang="en-US" baseline="0">
                        <a:solidFill>
                          <a:srgbClr val="FF6600"/>
                        </a:solidFill>
                      </a:rPr>
                      <a:pPr>
                        <a:defRPr/>
                      </a:pPr>
                      <a:t>[PORCENTAJE]</a:t>
                    </a:fld>
                    <a:endParaRPr lang="en-US" baseline="0">
                      <a:solidFill>
                        <a:srgbClr val="FF6600"/>
                      </a:solidFill>
                    </a:endParaRP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1"/>
              <c:layout>
                <c:manualLayout>
                  <c:x val="3.888888888888889E-2"/>
                  <c:y val="-1.7520032179963302E-3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A64BB439-5E17-419A-A7E4-20D773BEDB83}" type="CATEGORYNAME">
                      <a:rPr lang="en-US">
                        <a:solidFill>
                          <a:srgbClr val="00B0F0"/>
                        </a:solidFill>
                      </a:rPr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[NOMBRE DE CATEGORÍA]</a:t>
                    </a:fld>
                    <a:r>
                      <a:rPr lang="en-US" baseline="0">
                        <a:solidFill>
                          <a:srgbClr val="00B0F0"/>
                        </a:solidFill>
                      </a:rPr>
                      <a:t>
</a:t>
                    </a:r>
                    <a:fld id="{E1D98E62-38EE-41C6-B7DE-EEF570CCD148}" type="PERCENTAGE">
                      <a:rPr lang="en-US" baseline="0">
                        <a:solidFill>
                          <a:srgbClr val="00B0F0"/>
                        </a:solidFill>
                      </a:rPr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[PORCENTAJE]</a:t>
                    </a:fld>
                    <a:endParaRPr lang="en-US" baseline="0">
                      <a:solidFill>
                        <a:srgbClr val="00B0F0"/>
                      </a:solidFill>
                    </a:endParaRP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2"/>
              <c:layout>
                <c:manualLayout>
                  <c:x val="-0.33387970253718285"/>
                  <c:y val="-1.8018446888530992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A1431368-68A8-4649-A3B7-C401B160595E}" type="CATEGORYNAME">
                      <a:rPr lang="en-US">
                        <a:solidFill>
                          <a:srgbClr val="0070C0"/>
                        </a:solidFill>
                      </a:rPr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[NOMBRE DE CATEGORÍA]</a:t>
                    </a:fld>
                    <a:r>
                      <a:rPr lang="en-US" baseline="0">
                        <a:solidFill>
                          <a:srgbClr val="0070C0"/>
                        </a:solidFill>
                      </a:rPr>
                      <a:t>
</a:t>
                    </a:r>
                    <a:fld id="{C30A5F66-B274-4201-9632-4E2119C370F3}" type="PERCENTAGE">
                      <a:rPr lang="en-US" baseline="0">
                        <a:solidFill>
                          <a:srgbClr val="0070C0"/>
                        </a:solidFill>
                      </a:rPr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[PORCENTAJE]</a:t>
                    </a:fld>
                    <a:endParaRPr lang="en-US" baseline="0">
                      <a:solidFill>
                        <a:srgbClr val="0070C0"/>
                      </a:solidFill>
                    </a:endParaRP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434711286089239"/>
                      <c:h val="0.18308507065051458"/>
                    </c:manualLayout>
                  </c15:layout>
                  <c15:dlblFieldTable/>
                  <c15:showDataLabelsRange val="0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datos!$K$168:$K$170</c:f>
              <c:strCache>
                <c:ptCount val="3"/>
                <c:pt idx="0">
                  <c:v>INSATISFECHO</c:v>
                </c:pt>
                <c:pt idx="1">
                  <c:v>SATISFECHO</c:v>
                </c:pt>
                <c:pt idx="2">
                  <c:v>MUY SATISFECHO</c:v>
                </c:pt>
              </c:strCache>
            </c:strRef>
          </c:cat>
          <c:val>
            <c:numRef>
              <c:f>datos!$L$168:$L$170</c:f>
              <c:numCache>
                <c:formatCode>0.00%</c:formatCode>
                <c:ptCount val="3"/>
                <c:pt idx="0">
                  <c:v>4.1322314049586778E-3</c:v>
                </c:pt>
                <c:pt idx="1">
                  <c:v>8.2644628099173556E-3</c:v>
                </c:pt>
                <c:pt idx="2">
                  <c:v>0.9876033057851239</c:v>
                </c:pt>
              </c:numCache>
            </c:numRef>
          </c:val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600" b="1" i="0" cap="all" baseline="0">
                <a:solidFill>
                  <a:srgbClr val="002060"/>
                </a:solidFill>
                <a:effectLst/>
              </a:rPr>
              <a:t>PUNTUALIDAD PROFESORADO</a:t>
            </a:r>
            <a:endParaRPr lang="es-ES" sz="1600">
              <a:solidFill>
                <a:srgbClr val="002060"/>
              </a:solidFill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15"/>
      <c:rotY val="2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0391426071741032"/>
          <c:y val="0.15782407407407409"/>
          <c:w val="0.83949518810148727"/>
          <c:h val="0.72088764946048411"/>
        </c:manualLayout>
      </c:layout>
      <c:line3DChart>
        <c:grouping val="standard"/>
        <c:varyColors val="0"/>
        <c:ser>
          <c:idx val="0"/>
          <c:order val="0"/>
          <c:spPr>
            <a:solidFill>
              <a:srgbClr val="0070C0"/>
            </a:solidFill>
            <a:ln w="12700">
              <a:solidFill>
                <a:srgbClr val="0070C0"/>
              </a:solidFill>
            </a:ln>
            <a:effectLst/>
            <a:sp3d contourW="12700">
              <a:contourClr>
                <a:srgbClr val="0070C0"/>
              </a:contourClr>
            </a:sp3d>
          </c:spPr>
          <c:cat>
            <c:numRef>
              <c:f>datos!$B$162:$B$172</c:f>
              <c:numCache>
                <c:formatCode>General</c:formatCode>
                <c:ptCount val="1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cat>
          <c:val>
            <c:numRef>
              <c:f>datos!$D$162:$D$172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2</c:v>
                </c:pt>
                <c:pt idx="8">
                  <c:v>12</c:v>
                </c:pt>
                <c:pt idx="9">
                  <c:v>20</c:v>
                </c:pt>
                <c:pt idx="10">
                  <c:v>205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6965264"/>
        <c:axId val="216965656"/>
        <c:axId val="217837464"/>
      </c:line3DChart>
      <c:catAx>
        <c:axId val="2169652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6965656"/>
        <c:crosses val="autoZero"/>
        <c:auto val="1"/>
        <c:lblAlgn val="ctr"/>
        <c:lblOffset val="100"/>
        <c:noMultiLvlLbl val="0"/>
      </c:catAx>
      <c:valAx>
        <c:axId val="2169656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6965264"/>
        <c:crosses val="autoZero"/>
        <c:crossBetween val="between"/>
      </c:valAx>
      <c:serAx>
        <c:axId val="217837464"/>
        <c:scaling>
          <c:orientation val="minMax"/>
        </c:scaling>
        <c:delete val="1"/>
        <c:axPos val="b"/>
        <c:majorTickMark val="out"/>
        <c:minorTickMark val="none"/>
        <c:tickLblPos val="nextTo"/>
        <c:crossAx val="216965656"/>
        <c:crosses val="autoZero"/>
      </c:ser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1"/>
          <c:order val="0"/>
          <c:dPt>
            <c:idx val="0"/>
            <c:bubble3D val="0"/>
            <c:spPr>
              <a:solidFill>
                <a:srgbClr val="FF660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1"/>
            <c:bubble3D val="0"/>
            <c:spPr>
              <a:solidFill>
                <a:srgbClr val="00B0F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2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Lbls>
            <c:dLbl>
              <c:idx val="0"/>
              <c:layout>
                <c:manualLayout>
                  <c:x val="-0.11666666666666667"/>
                  <c:y val="0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503435A5-1EA0-46B3-BD24-2BA5C716F718}" type="CATEGORYNAME">
                      <a:rPr lang="en-US">
                        <a:solidFill>
                          <a:srgbClr val="FF6600"/>
                        </a:solidFill>
                      </a:rPr>
                      <a:pPr>
                        <a:defRPr/>
                      </a:pPr>
                      <a:t>[NOMBRE DE CATEGORÍA]</a:t>
                    </a:fld>
                    <a:r>
                      <a:rPr lang="en-US" baseline="0">
                        <a:solidFill>
                          <a:srgbClr val="FF6600"/>
                        </a:solidFill>
                      </a:rPr>
                      <a:t>
</a:t>
                    </a:r>
                    <a:fld id="{5F54A433-FEE1-4FA2-A42C-E755B22FA9F5}" type="PERCENTAGE">
                      <a:rPr lang="en-US" baseline="0">
                        <a:solidFill>
                          <a:srgbClr val="FF6600"/>
                        </a:solidFill>
                      </a:rPr>
                      <a:pPr>
                        <a:defRPr/>
                      </a:pPr>
                      <a:t>[PORCENTAJE]</a:t>
                    </a:fld>
                    <a:endParaRPr lang="en-US" baseline="0">
                      <a:solidFill>
                        <a:srgbClr val="FF6600"/>
                      </a:solidFill>
                    </a:endParaRP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1"/>
              <c:layout>
                <c:manualLayout>
                  <c:x val="3.6111111111111108E-2"/>
                  <c:y val="1.2363045990240464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A88F1B49-37B0-4AC3-A397-4A860BE2ECB0}" type="CATEGORYNAME">
                      <a:rPr lang="en-US">
                        <a:solidFill>
                          <a:srgbClr val="00B0F0"/>
                        </a:solidFill>
                      </a:rPr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[NOMBRE DE CATEGORÍA]</a:t>
                    </a:fld>
                    <a:r>
                      <a:rPr lang="en-US" baseline="0">
                        <a:solidFill>
                          <a:srgbClr val="00B0F0"/>
                        </a:solidFill>
                      </a:rPr>
                      <a:t>
</a:t>
                    </a:r>
                    <a:fld id="{001DA760-DAC5-47CC-8D64-E22773DEDB40}" type="PERCENTAGE">
                      <a:rPr lang="en-US" baseline="0">
                        <a:solidFill>
                          <a:srgbClr val="00B0F0"/>
                        </a:solidFill>
                      </a:rPr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[PORCENTAJE]</a:t>
                    </a:fld>
                    <a:endParaRPr lang="en-US" baseline="0">
                      <a:solidFill>
                        <a:srgbClr val="00B0F0"/>
                      </a:solidFill>
                    </a:endParaRP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2"/>
              <c:layout>
                <c:manualLayout>
                  <c:x val="-0.32777777777777778"/>
                  <c:y val="-6.6053759156714312E-3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FF63F3D7-7B87-4289-8C50-A8008C2A29F2}" type="CATEGORYNAME">
                      <a:rPr lang="en-US">
                        <a:solidFill>
                          <a:srgbClr val="0070C0"/>
                        </a:solidFill>
                      </a:rPr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[NOMBRE DE CATEGORÍA]</a:t>
                    </a:fld>
                    <a:r>
                      <a:rPr lang="en-US" baseline="0">
                        <a:solidFill>
                          <a:srgbClr val="0070C0"/>
                        </a:solidFill>
                      </a:rPr>
                      <a:t>
</a:t>
                    </a:r>
                    <a:fld id="{8D9A7BFB-54C5-4EC9-8273-33B57A9AC736}" type="PERCENTAGE">
                      <a:rPr lang="en-US" baseline="0">
                        <a:solidFill>
                          <a:srgbClr val="0070C0"/>
                        </a:solidFill>
                      </a:rPr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[PORCENTAJE]</a:t>
                    </a:fld>
                    <a:endParaRPr lang="en-US" baseline="0">
                      <a:solidFill>
                        <a:srgbClr val="0070C0"/>
                      </a:solidFill>
                    </a:endParaRP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5823600174978129"/>
                      <c:h val="0.18308507065051458"/>
                    </c:manualLayout>
                  </c15:layout>
                  <c15:dlblFieldTable/>
                  <c15:showDataLabelsRange val="0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datos!$K$182:$K$184</c:f>
              <c:strCache>
                <c:ptCount val="3"/>
                <c:pt idx="0">
                  <c:v>INSATISFECHO</c:v>
                </c:pt>
                <c:pt idx="1">
                  <c:v>SATISFECHO</c:v>
                </c:pt>
                <c:pt idx="2">
                  <c:v>MUY SATISFECHO</c:v>
                </c:pt>
              </c:strCache>
            </c:strRef>
          </c:cat>
          <c:val>
            <c:numRef>
              <c:f>datos!$L$182:$L$184</c:f>
              <c:numCache>
                <c:formatCode>0.00%</c:formatCode>
                <c:ptCount val="3"/>
                <c:pt idx="0">
                  <c:v>4.1322314049586778E-3</c:v>
                </c:pt>
                <c:pt idx="1">
                  <c:v>8.2644628099173556E-3</c:v>
                </c:pt>
                <c:pt idx="2">
                  <c:v>0.9876033057851239</c:v>
                </c:pt>
              </c:numCache>
            </c:numRef>
          </c:val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600" b="1" i="0" cap="all" baseline="0">
                <a:solidFill>
                  <a:srgbClr val="002060"/>
                </a:solidFill>
                <a:effectLst/>
              </a:rPr>
              <a:t>CALIDAD DE CLASES RECIBIDAS</a:t>
            </a:r>
            <a:endParaRPr lang="es-ES" sz="1600">
              <a:solidFill>
                <a:srgbClr val="002060"/>
              </a:solidFill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15"/>
      <c:rotY val="2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0669203849518809"/>
          <c:y val="0.16708333333333336"/>
          <c:w val="0.83949518810148727"/>
          <c:h val="0.72088764946048411"/>
        </c:manualLayout>
      </c:layout>
      <c:line3DChart>
        <c:grouping val="standard"/>
        <c:varyColors val="0"/>
        <c:ser>
          <c:idx val="0"/>
          <c:order val="0"/>
          <c:spPr>
            <a:solidFill>
              <a:srgbClr val="0070C0"/>
            </a:solidFill>
            <a:ln w="12700">
              <a:solidFill>
                <a:srgbClr val="0070C0"/>
              </a:solidFill>
            </a:ln>
            <a:effectLst/>
            <a:sp3d contourW="12700">
              <a:contourClr>
                <a:srgbClr val="0070C0"/>
              </a:contourClr>
            </a:sp3d>
          </c:spPr>
          <c:cat>
            <c:numRef>
              <c:f>datos!$B$176:$B$186</c:f>
              <c:numCache>
                <c:formatCode>General</c:formatCode>
                <c:ptCount val="1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cat>
          <c:val>
            <c:numRef>
              <c:f>datos!$D$176:$D$186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2</c:v>
                </c:pt>
                <c:pt idx="7">
                  <c:v>10</c:v>
                </c:pt>
                <c:pt idx="8">
                  <c:v>24</c:v>
                </c:pt>
                <c:pt idx="9">
                  <c:v>49</c:v>
                </c:pt>
                <c:pt idx="10">
                  <c:v>156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6966832"/>
        <c:axId val="216967224"/>
        <c:axId val="217984520"/>
      </c:line3DChart>
      <c:catAx>
        <c:axId val="21696683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6967224"/>
        <c:crosses val="autoZero"/>
        <c:auto val="1"/>
        <c:lblAlgn val="ctr"/>
        <c:lblOffset val="100"/>
        <c:noMultiLvlLbl val="0"/>
      </c:catAx>
      <c:valAx>
        <c:axId val="2169672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6966832"/>
        <c:crosses val="autoZero"/>
        <c:crossBetween val="between"/>
      </c:valAx>
      <c:serAx>
        <c:axId val="217984520"/>
        <c:scaling>
          <c:orientation val="minMax"/>
        </c:scaling>
        <c:delete val="1"/>
        <c:axPos val="b"/>
        <c:majorTickMark val="out"/>
        <c:minorTickMark val="none"/>
        <c:tickLblPos val="nextTo"/>
        <c:crossAx val="216967224"/>
        <c:crosses val="autoZero"/>
      </c:ser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1"/>
          <c:order val="0"/>
          <c:dPt>
            <c:idx val="0"/>
            <c:bubble3D val="0"/>
            <c:spPr>
              <a:solidFill>
                <a:srgbClr val="FF660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1"/>
            <c:bubble3D val="0"/>
            <c:spPr>
              <a:solidFill>
                <a:srgbClr val="00B0F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2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Lbls>
            <c:dLbl>
              <c:idx val="0"/>
              <c:layout>
                <c:manualLayout>
                  <c:x val="-0.16111111111111115"/>
                  <c:y val="0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rgbClr val="FF66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27B0AB8F-7109-44D9-BF34-AF54AFC79F73}" type="CATEGORYNAME">
                      <a:rPr lang="en-US">
                        <a:solidFill>
                          <a:srgbClr val="FF6600"/>
                        </a:solidFill>
                      </a:rPr>
                      <a:pPr>
                        <a:defRPr>
                          <a:solidFill>
                            <a:srgbClr val="FF6600"/>
                          </a:solidFill>
                        </a:defRPr>
                      </a:pPr>
                      <a:t>[NOMBRE DE CATEGORÍA]</a:t>
                    </a:fld>
                    <a:r>
                      <a:rPr lang="en-US" baseline="0">
                        <a:solidFill>
                          <a:srgbClr val="FF6600"/>
                        </a:solidFill>
                      </a:rPr>
                      <a:t>
</a:t>
                    </a:r>
                    <a:fld id="{62141EB8-B340-4392-A488-3B6ADD48350C}" type="PERCENTAGE">
                      <a:rPr lang="en-US" baseline="0">
                        <a:solidFill>
                          <a:srgbClr val="FF6600"/>
                        </a:solidFill>
                      </a:rPr>
                      <a:pPr>
                        <a:defRPr>
                          <a:solidFill>
                            <a:srgbClr val="FF6600"/>
                          </a:solidFill>
                        </a:defRPr>
                      </a:pPr>
                      <a:t>[PORCENTAJE]</a:t>
                    </a:fld>
                    <a:endParaRPr lang="en-US" baseline="0">
                      <a:solidFill>
                        <a:srgbClr val="FF6600"/>
                      </a:solidFill>
                    </a:endParaRP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rgbClr val="FF66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1"/>
              <c:layout>
                <c:manualLayout>
                  <c:x val="2.777777777777676E-3"/>
                  <c:y val="7.5222929132605573E-3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E0B3BE72-852A-4941-82F3-912CF7B495EC}" type="CATEGORYNAME">
                      <a:rPr lang="en-US">
                        <a:solidFill>
                          <a:srgbClr val="00B0F0"/>
                        </a:solidFill>
                      </a:rPr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[NOMBRE DE CATEGORÍA]</a:t>
                    </a:fld>
                    <a:r>
                      <a:rPr lang="en-US" baseline="0">
                        <a:solidFill>
                          <a:srgbClr val="00B0F0"/>
                        </a:solidFill>
                      </a:rPr>
                      <a:t>
</a:t>
                    </a:r>
                    <a:fld id="{EC665A8B-A088-4212-B467-3C9AF0C96665}" type="PERCENTAGE">
                      <a:rPr lang="en-US" baseline="0">
                        <a:solidFill>
                          <a:srgbClr val="00B0F0"/>
                        </a:solidFill>
                      </a:rPr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[PORCENTAJE]</a:t>
                    </a:fld>
                    <a:endParaRPr lang="en-US" baseline="0">
                      <a:solidFill>
                        <a:srgbClr val="00B0F0"/>
                      </a:solidFill>
                    </a:endParaRP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2"/>
              <c:layout>
                <c:manualLayout>
                  <c:x val="-0.28749999999999998"/>
                  <c:y val="-1.7395947605105815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B6B4BA44-C13D-42BB-A955-3224D0EBECC4}" type="CATEGORYNAME">
                      <a:rPr lang="en-US">
                        <a:solidFill>
                          <a:srgbClr val="0070C0"/>
                        </a:solidFill>
                      </a:rPr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[NOMBRE DE CATEGORÍA]</a:t>
                    </a:fld>
                    <a:r>
                      <a:rPr lang="en-US" baseline="0">
                        <a:solidFill>
                          <a:srgbClr val="0070C0"/>
                        </a:solidFill>
                      </a:rPr>
                      <a:t>
</a:t>
                    </a:r>
                    <a:fld id="{97B0EFC3-3734-4D70-B3F7-85929D64E7AD}" type="PERCENTAGE">
                      <a:rPr lang="en-US" baseline="0">
                        <a:solidFill>
                          <a:srgbClr val="0070C0"/>
                        </a:solidFill>
                      </a:rPr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[PORCENTAJE]</a:t>
                    </a:fld>
                    <a:endParaRPr lang="en-US" baseline="0">
                      <a:solidFill>
                        <a:srgbClr val="0070C0"/>
                      </a:solidFill>
                    </a:endParaRP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434711286089239"/>
                      <c:h val="0.14161036322072645"/>
                    </c:manualLayout>
                  </c15:layout>
                  <c15:dlblFieldTable/>
                  <c15:showDataLabelsRange val="0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datos!$K$196:$K$198</c:f>
              <c:strCache>
                <c:ptCount val="3"/>
                <c:pt idx="0">
                  <c:v>INSATISFECHO</c:v>
                </c:pt>
                <c:pt idx="1">
                  <c:v>SATISFECHO</c:v>
                </c:pt>
                <c:pt idx="2">
                  <c:v>MUY SATISFECHO</c:v>
                </c:pt>
              </c:strCache>
            </c:strRef>
          </c:cat>
          <c:val>
            <c:numRef>
              <c:f>datos!$L$196:$L$198</c:f>
              <c:numCache>
                <c:formatCode>0.00%</c:formatCode>
                <c:ptCount val="3"/>
                <c:pt idx="0">
                  <c:v>4.1322314049586778E-3</c:v>
                </c:pt>
                <c:pt idx="1">
                  <c:v>2.0661157024793389E-2</c:v>
                </c:pt>
                <c:pt idx="2">
                  <c:v>0.97520661157024802</c:v>
                </c:pt>
              </c:numCache>
            </c:numRef>
          </c:val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600" b="1" i="0" cap="all" baseline="0">
                <a:solidFill>
                  <a:srgbClr val="002060"/>
                </a:solidFill>
                <a:effectLst/>
              </a:rPr>
              <a:t>SATISFACCIÓN GLOBAL PROFESORADO</a:t>
            </a:r>
            <a:endParaRPr lang="es-ES" sz="1600">
              <a:solidFill>
                <a:srgbClr val="002060"/>
              </a:solidFill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15"/>
      <c:rotY val="2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9.835870516185477E-2"/>
          <c:y val="0.16708333333333336"/>
          <c:w val="0.83949518810148727"/>
          <c:h val="0.72088764946048411"/>
        </c:manualLayout>
      </c:layout>
      <c:line3DChart>
        <c:grouping val="standard"/>
        <c:varyColors val="0"/>
        <c:ser>
          <c:idx val="0"/>
          <c:order val="0"/>
          <c:spPr>
            <a:solidFill>
              <a:srgbClr val="0070C0"/>
            </a:solidFill>
            <a:ln w="12700">
              <a:solidFill>
                <a:srgbClr val="0070C0"/>
              </a:solidFill>
            </a:ln>
            <a:effectLst/>
            <a:sp3d contourW="12700">
              <a:contourClr>
                <a:srgbClr val="0070C0"/>
              </a:contourClr>
            </a:sp3d>
          </c:spPr>
          <c:cat>
            <c:numRef>
              <c:f>datos!$B$190:$B$200</c:f>
              <c:numCache>
                <c:formatCode>General</c:formatCode>
                <c:ptCount val="1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cat>
          <c:val>
            <c:numRef>
              <c:f>datos!$D$190:$D$200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5</c:v>
                </c:pt>
                <c:pt idx="7">
                  <c:v>3</c:v>
                </c:pt>
                <c:pt idx="8">
                  <c:v>23</c:v>
                </c:pt>
                <c:pt idx="9">
                  <c:v>42</c:v>
                </c:pt>
                <c:pt idx="10">
                  <c:v>168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8037048"/>
        <c:axId val="218037440"/>
        <c:axId val="217985792"/>
      </c:line3DChart>
      <c:catAx>
        <c:axId val="21803704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8037440"/>
        <c:crosses val="autoZero"/>
        <c:auto val="1"/>
        <c:lblAlgn val="ctr"/>
        <c:lblOffset val="100"/>
        <c:noMultiLvlLbl val="0"/>
      </c:catAx>
      <c:valAx>
        <c:axId val="2180374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8037048"/>
        <c:crosses val="autoZero"/>
        <c:crossBetween val="between"/>
      </c:valAx>
      <c:serAx>
        <c:axId val="217985792"/>
        <c:scaling>
          <c:orientation val="minMax"/>
        </c:scaling>
        <c:delete val="1"/>
        <c:axPos val="b"/>
        <c:majorTickMark val="out"/>
        <c:minorTickMark val="none"/>
        <c:tickLblPos val="nextTo"/>
        <c:crossAx val="218037440"/>
        <c:crosses val="autoZero"/>
      </c:ser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1"/>
          <c:order val="0"/>
          <c:dPt>
            <c:idx val="0"/>
            <c:bubble3D val="0"/>
            <c:spPr>
              <a:solidFill>
                <a:srgbClr val="FF660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1"/>
            <c:bubble3D val="0"/>
            <c:spPr>
              <a:solidFill>
                <a:srgbClr val="00B0F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2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Lbls>
            <c:dLbl>
              <c:idx val="0"/>
              <c:layout>
                <c:manualLayout>
                  <c:x val="-0.11944444444444445"/>
                  <c:y val="4.6185671594360551E-3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rgbClr val="FF66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F851D773-FD8D-4357-8466-E744B0810462}" type="CATEGORYNAME">
                      <a:rPr lang="en-US">
                        <a:solidFill>
                          <a:srgbClr val="FF6600"/>
                        </a:solidFill>
                      </a:rPr>
                      <a:pPr>
                        <a:defRPr>
                          <a:solidFill>
                            <a:srgbClr val="FF6600"/>
                          </a:solidFill>
                        </a:defRPr>
                      </a:pPr>
                      <a:t>[NOMBRE DE CATEGORÍA]</a:t>
                    </a:fld>
                    <a:r>
                      <a:rPr lang="en-US" baseline="0">
                        <a:solidFill>
                          <a:srgbClr val="FF6600"/>
                        </a:solidFill>
                      </a:rPr>
                      <a:t>
</a:t>
                    </a:r>
                    <a:fld id="{1A384296-9413-4159-8F6C-5ECD67308A0D}" type="PERCENTAGE">
                      <a:rPr lang="en-US" baseline="0">
                        <a:solidFill>
                          <a:srgbClr val="FF6600"/>
                        </a:solidFill>
                      </a:rPr>
                      <a:pPr>
                        <a:defRPr>
                          <a:solidFill>
                            <a:srgbClr val="FF6600"/>
                          </a:solidFill>
                        </a:defRPr>
                      </a:pPr>
                      <a:t>[PORCENTAJE]</a:t>
                    </a:fld>
                    <a:endParaRPr lang="en-US" baseline="0">
                      <a:solidFill>
                        <a:srgbClr val="FF6600"/>
                      </a:solidFill>
                    </a:endParaRP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rgbClr val="FF66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1"/>
              <c:layout>
                <c:manualLayout>
                  <c:x val="6.9444444444444448E-2"/>
                  <c:y val="2.1933610579773007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52C3BB32-345F-4D23-9F67-BBD507A28B7F}" type="CATEGORYNAME">
                      <a:rPr lang="en-US">
                        <a:solidFill>
                          <a:srgbClr val="00B0F0"/>
                        </a:solidFill>
                      </a:rPr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[NOMBRE DE CATEGORÍA]</a:t>
                    </a:fld>
                    <a:r>
                      <a:rPr lang="en-US" baseline="0">
                        <a:solidFill>
                          <a:srgbClr val="00B0F0"/>
                        </a:solidFill>
                      </a:rPr>
                      <a:t>
</a:t>
                    </a:r>
                    <a:fld id="{EF4EF52E-CD1B-49F4-AF56-F1A339F8D894}" type="PERCENTAGE">
                      <a:rPr lang="en-US" baseline="0">
                        <a:solidFill>
                          <a:srgbClr val="00B0F0"/>
                        </a:solidFill>
                      </a:rPr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[PORCENTAJE]</a:t>
                    </a:fld>
                    <a:endParaRPr lang="en-US" baseline="0">
                      <a:solidFill>
                        <a:srgbClr val="00B0F0"/>
                      </a:solidFill>
                    </a:endParaRP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2"/>
              <c:layout>
                <c:manualLayout>
                  <c:x val="-0.28194444444444444"/>
                  <c:y val="-1.2749758606149126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rgbClr val="0070C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F288E383-894B-4181-9021-58087FE27BB7}" type="CATEGORYNAME">
                      <a:rPr lang="en-US">
                        <a:solidFill>
                          <a:srgbClr val="0070C0"/>
                        </a:solidFill>
                      </a:rPr>
                      <a:pPr>
                        <a:defRPr>
                          <a:solidFill>
                            <a:srgbClr val="0070C0"/>
                          </a:solidFill>
                        </a:defRPr>
                      </a:pPr>
                      <a:t>[NOMBRE DE CATEGORÍA]</a:t>
                    </a:fld>
                    <a:r>
                      <a:rPr lang="en-US" baseline="0">
                        <a:solidFill>
                          <a:srgbClr val="0070C0"/>
                        </a:solidFill>
                      </a:rPr>
                      <a:t>
</a:t>
                    </a:r>
                    <a:fld id="{73210B73-53F5-4441-8217-CE6C68D4EACD}" type="PERCENTAGE">
                      <a:rPr lang="en-US" baseline="0">
                        <a:solidFill>
                          <a:srgbClr val="0070C0"/>
                        </a:solidFill>
                      </a:rPr>
                      <a:pPr>
                        <a:defRPr>
                          <a:solidFill>
                            <a:srgbClr val="0070C0"/>
                          </a:solidFill>
                        </a:defRPr>
                      </a:pPr>
                      <a:t>[PORCENTAJE]</a:t>
                    </a:fld>
                    <a:endParaRPr lang="en-US" baseline="0">
                      <a:solidFill>
                        <a:srgbClr val="0070C0"/>
                      </a:solidFill>
                    </a:endParaRP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rgbClr val="0070C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2768044619422573"/>
                      <c:h val="0.15078061521868996"/>
                    </c:manualLayout>
                  </c15:layout>
                  <c15:dlblFieldTable/>
                  <c15:showDataLabelsRange val="0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datos!$K$210:$K$212</c:f>
              <c:strCache>
                <c:ptCount val="3"/>
                <c:pt idx="0">
                  <c:v>INSATISFECHO</c:v>
                </c:pt>
                <c:pt idx="1">
                  <c:v>SATISFECHO</c:v>
                </c:pt>
                <c:pt idx="2">
                  <c:v>MUY SATISFECHO</c:v>
                </c:pt>
              </c:strCache>
            </c:strRef>
          </c:cat>
          <c:val>
            <c:numRef>
              <c:f>datos!$L$210:$L$212</c:f>
              <c:numCache>
                <c:formatCode>0.00%</c:formatCode>
                <c:ptCount val="3"/>
                <c:pt idx="0">
                  <c:v>4.1322314049586778E-3</c:v>
                </c:pt>
                <c:pt idx="1">
                  <c:v>2.4793388429752067E-2</c:v>
                </c:pt>
                <c:pt idx="2">
                  <c:v>0.97107438016528924</c:v>
                </c:pt>
              </c:numCache>
            </c:numRef>
          </c:val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1"/>
          <c:order val="0"/>
          <c:dPt>
            <c:idx val="0"/>
            <c:bubble3D val="0"/>
            <c:spPr>
              <a:solidFill>
                <a:srgbClr val="FF660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1"/>
            <c:bubble3D val="0"/>
            <c:spPr>
              <a:solidFill>
                <a:srgbClr val="00B0F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2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Lbls>
            <c:dLbl>
              <c:idx val="0"/>
              <c:layout>
                <c:manualLayout>
                  <c:x val="-0.28333333333333333"/>
                  <c:y val="2.9288710970005953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1A0AA81C-EEED-4C13-8975-AE4A99A44C9D}" type="CATEGORYNAME">
                      <a:rPr lang="en-US">
                        <a:solidFill>
                          <a:srgbClr val="FF6600"/>
                        </a:solidFill>
                      </a:rPr>
                      <a:pPr>
                        <a:defRPr/>
                      </a:pPr>
                      <a:t>[NOMBRE DE CATEGORÍA]</a:t>
                    </a:fld>
                    <a:r>
                      <a:rPr lang="en-US" baseline="0">
                        <a:solidFill>
                          <a:srgbClr val="FF6600"/>
                        </a:solidFill>
                      </a:rPr>
                      <a:t>
</a:t>
                    </a:r>
                    <a:fld id="{E3EF8A44-7D93-475F-8605-0EE64192FEDD}" type="PERCENTAGE">
                      <a:rPr lang="en-US" baseline="0">
                        <a:solidFill>
                          <a:srgbClr val="FF6600"/>
                        </a:solidFill>
                      </a:rPr>
                      <a:pPr>
                        <a:defRPr/>
                      </a:pPr>
                      <a:t>[PORCENTAJE]</a:t>
                    </a:fld>
                    <a:endParaRPr lang="en-US" baseline="0">
                      <a:solidFill>
                        <a:srgbClr val="FF6600"/>
                      </a:solidFill>
                    </a:endParaRP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1"/>
              <c:layout>
                <c:manualLayout>
                  <c:x val="-1.3888888888888888E-2"/>
                  <c:y val="8.1697054024603283E-3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54D03A8F-3667-4908-8ABC-C5EC21DA311B}" type="CATEGORYNAME">
                      <a:rPr lang="en-US">
                        <a:solidFill>
                          <a:srgbClr val="00B0F0"/>
                        </a:solidFill>
                      </a:rPr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[NOMBRE DE CATEGORÍA]</a:t>
                    </a:fld>
                    <a:r>
                      <a:rPr lang="en-US" baseline="0">
                        <a:solidFill>
                          <a:srgbClr val="00B0F0"/>
                        </a:solidFill>
                      </a:rPr>
                      <a:t>
</a:t>
                    </a:r>
                    <a:fld id="{7A6FC0CA-9401-4AD8-AC17-276E785AFCAB}" type="PERCENTAGE">
                      <a:rPr lang="en-US" baseline="0">
                        <a:solidFill>
                          <a:srgbClr val="00B0F0"/>
                        </a:solidFill>
                      </a:rPr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[PORCENTAJE]</a:t>
                    </a:fld>
                    <a:endParaRPr lang="en-US" baseline="0">
                      <a:solidFill>
                        <a:srgbClr val="00B0F0"/>
                      </a:solidFill>
                    </a:endParaRP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2"/>
              <c:layout>
                <c:manualLayout>
                  <c:x val="-0.34027766841644796"/>
                  <c:y val="-1.2572621205103794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DA55EA2F-9B1C-4FA2-AB34-A25F4D7DA730}" type="CATEGORYNAME">
                      <a:rPr lang="en-US">
                        <a:solidFill>
                          <a:srgbClr val="0070C0"/>
                        </a:solidFill>
                      </a:rPr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[NOMBRE DE CATEGORÍA]</a:t>
                    </a:fld>
                    <a:r>
                      <a:rPr lang="en-US" baseline="0">
                        <a:solidFill>
                          <a:srgbClr val="0070C0"/>
                        </a:solidFill>
                      </a:rPr>
                      <a:t>
</a:t>
                    </a:r>
                    <a:fld id="{4608304F-C6DF-40CB-B3D1-AFC01A13EDB4}" type="PERCENTAGE">
                      <a:rPr lang="en-US" baseline="0">
                        <a:solidFill>
                          <a:srgbClr val="0070C0"/>
                        </a:solidFill>
                      </a:rPr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[PORCENTAJE]</a:t>
                    </a:fld>
                    <a:endParaRPr lang="en-US" baseline="0">
                      <a:solidFill>
                        <a:srgbClr val="0070C0"/>
                      </a:solidFill>
                    </a:endParaRP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61013779527559"/>
                      <c:h val="0.15082695308247759"/>
                    </c:manualLayout>
                  </c15:layout>
                  <c15:dlblFieldTable/>
                  <c15:showDataLabelsRange val="0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datos!$K$233:$K$235</c:f>
              <c:strCache>
                <c:ptCount val="3"/>
                <c:pt idx="0">
                  <c:v>INSATISFECHO</c:v>
                </c:pt>
                <c:pt idx="1">
                  <c:v>SATISFECHO</c:v>
                </c:pt>
                <c:pt idx="2">
                  <c:v>MUY SATISFECHO</c:v>
                </c:pt>
              </c:strCache>
            </c:strRef>
          </c:cat>
          <c:val>
            <c:numRef>
              <c:f>datos!$L$233:$L$235</c:f>
              <c:numCache>
                <c:formatCode>0.00%</c:formatCode>
                <c:ptCount val="3"/>
                <c:pt idx="0">
                  <c:v>0</c:v>
                </c:pt>
                <c:pt idx="1">
                  <c:v>8.2644628099173556E-3</c:v>
                </c:pt>
                <c:pt idx="2">
                  <c:v>0.99173553719008267</c:v>
                </c:pt>
              </c:numCache>
            </c:numRef>
          </c:val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600" b="1" i="0" cap="all" baseline="0">
                <a:solidFill>
                  <a:srgbClr val="002060"/>
                </a:solidFill>
                <a:effectLst/>
              </a:rPr>
              <a:t>RELACIÓN CALIDAD PRECIO</a:t>
            </a:r>
            <a:endParaRPr lang="es-ES" sz="1600">
              <a:solidFill>
                <a:srgbClr val="002060"/>
              </a:solidFill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15"/>
      <c:rotY val="2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9.0025371828521425E-2"/>
          <c:y val="0.16245370370370371"/>
          <c:w val="0.83949518810148727"/>
          <c:h val="0.72088764946048411"/>
        </c:manualLayout>
      </c:layout>
      <c:line3DChart>
        <c:grouping val="standard"/>
        <c:varyColors val="0"/>
        <c:ser>
          <c:idx val="0"/>
          <c:order val="0"/>
          <c:spPr>
            <a:solidFill>
              <a:srgbClr val="0070C0"/>
            </a:solidFill>
            <a:ln w="12700">
              <a:solidFill>
                <a:srgbClr val="0070C0"/>
              </a:solidFill>
            </a:ln>
            <a:effectLst/>
            <a:sp3d contourW="12700">
              <a:contourClr>
                <a:srgbClr val="0070C0"/>
              </a:contourClr>
            </a:sp3d>
          </c:spPr>
          <c:cat>
            <c:numRef>
              <c:f>datos!$B$227:$B$237</c:f>
              <c:numCache>
                <c:formatCode>General</c:formatCode>
                <c:ptCount val="1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cat>
          <c:val>
            <c:numRef>
              <c:f>datos!$D$227:$D$237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3</c:v>
                </c:pt>
                <c:pt idx="8">
                  <c:v>10</c:v>
                </c:pt>
                <c:pt idx="9">
                  <c:v>30</c:v>
                </c:pt>
                <c:pt idx="10">
                  <c:v>197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8039008"/>
        <c:axId val="218039400"/>
        <c:axId val="217987488"/>
      </c:line3DChart>
      <c:catAx>
        <c:axId val="21803900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8039400"/>
        <c:crosses val="autoZero"/>
        <c:auto val="1"/>
        <c:lblAlgn val="ctr"/>
        <c:lblOffset val="100"/>
        <c:noMultiLvlLbl val="0"/>
      </c:catAx>
      <c:valAx>
        <c:axId val="2180394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8039008"/>
        <c:crosses val="autoZero"/>
        <c:crossBetween val="between"/>
      </c:valAx>
      <c:serAx>
        <c:axId val="217987488"/>
        <c:scaling>
          <c:orientation val="minMax"/>
        </c:scaling>
        <c:delete val="1"/>
        <c:axPos val="b"/>
        <c:majorTickMark val="out"/>
        <c:minorTickMark val="none"/>
        <c:tickLblPos val="nextTo"/>
        <c:crossAx val="218039400"/>
        <c:crosses val="autoZero"/>
      </c:serAx>
      <c:spPr>
        <a:noFill/>
        <a:ln w="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1"/>
          <c:order val="0"/>
          <c:dPt>
            <c:idx val="0"/>
            <c:bubble3D val="0"/>
            <c:spPr>
              <a:solidFill>
                <a:srgbClr val="FF660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1"/>
            <c:bubble3D val="0"/>
            <c:spPr>
              <a:solidFill>
                <a:srgbClr val="00B0F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2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Lbls>
            <c:dLbl>
              <c:idx val="0"/>
              <c:layout>
                <c:manualLayout>
                  <c:x val="-0.16111111111111112"/>
                  <c:y val="1.4552382465639549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rgbClr val="FF66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47810029-E93A-424A-92D8-00809D120C85}" type="CATEGORYNAME">
                      <a:rPr lang="en-US">
                        <a:solidFill>
                          <a:srgbClr val="FF6600"/>
                        </a:solidFill>
                      </a:rPr>
                      <a:pPr>
                        <a:defRPr>
                          <a:solidFill>
                            <a:srgbClr val="FF6600"/>
                          </a:solidFill>
                        </a:defRPr>
                      </a:pPr>
                      <a:t>[NOMBRE DE CATEGORÍA]</a:t>
                    </a:fld>
                    <a:r>
                      <a:rPr lang="en-US" baseline="0">
                        <a:solidFill>
                          <a:srgbClr val="FF6600"/>
                        </a:solidFill>
                      </a:rPr>
                      <a:t>
</a:t>
                    </a:r>
                    <a:fld id="{A54A7E27-2B43-4677-AE37-5CD9E764C6CF}" type="PERCENTAGE">
                      <a:rPr lang="en-US" baseline="0">
                        <a:solidFill>
                          <a:srgbClr val="FF6600"/>
                        </a:solidFill>
                      </a:rPr>
                      <a:pPr>
                        <a:defRPr>
                          <a:solidFill>
                            <a:srgbClr val="FF6600"/>
                          </a:solidFill>
                        </a:defRPr>
                      </a:pPr>
                      <a:t>[PORCENTAJE]</a:t>
                    </a:fld>
                    <a:endParaRPr lang="en-US" baseline="0">
                      <a:solidFill>
                        <a:srgbClr val="FF6600"/>
                      </a:solidFill>
                    </a:endParaRP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rgbClr val="FF66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1"/>
              <c:layout>
                <c:manualLayout>
                  <c:x val="8.3333333333333332E-3"/>
                  <c:y val="1.2696094308605233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8C8FDE08-DE7B-47A8-8301-22CDB0A30AA3}" type="CATEGORYNAME">
                      <a:rPr lang="en-US">
                        <a:solidFill>
                          <a:srgbClr val="00B0F0"/>
                        </a:solidFill>
                      </a:rPr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[NOMBRE DE CATEGORÍA]</a:t>
                    </a:fld>
                    <a:r>
                      <a:rPr lang="en-US" baseline="0">
                        <a:solidFill>
                          <a:srgbClr val="00B0F0"/>
                        </a:solidFill>
                      </a:rPr>
                      <a:t>
</a:t>
                    </a:r>
                    <a:fld id="{29EBFF9A-33DF-43B8-8333-BD012B42DBD2}" type="PERCENTAGE">
                      <a:rPr lang="en-US" baseline="0">
                        <a:solidFill>
                          <a:srgbClr val="00B0F0"/>
                        </a:solidFill>
                      </a:rPr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[PORCENTAJE]</a:t>
                    </a:fld>
                    <a:endParaRPr lang="en-US" baseline="0">
                      <a:solidFill>
                        <a:srgbClr val="00B0F0"/>
                      </a:solidFill>
                    </a:endParaRP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2"/>
              <c:layout>
                <c:manualLayout>
                  <c:x val="-0.31388877952755906"/>
                  <c:y val="-4.6957215231646426E-3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rgbClr val="0070C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EE2DAB32-F020-48E2-997E-8C9B28A5EE9E}" type="CATEGORYNAME">
                      <a:rPr lang="en-US">
                        <a:solidFill>
                          <a:srgbClr val="0070C0"/>
                        </a:solidFill>
                      </a:rPr>
                      <a:pPr>
                        <a:defRPr>
                          <a:solidFill>
                            <a:srgbClr val="0070C0"/>
                          </a:solidFill>
                        </a:defRPr>
                      </a:pPr>
                      <a:t>[NOMBRE DE CATEGORÍA]</a:t>
                    </a:fld>
                    <a:r>
                      <a:rPr lang="en-US" baseline="0">
                        <a:solidFill>
                          <a:srgbClr val="0070C0"/>
                        </a:solidFill>
                      </a:rPr>
                      <a:t>
</a:t>
                    </a:r>
                    <a:fld id="{D9798DA4-B682-4B69-B9BA-C7F80A9FCFF4}" type="PERCENTAGE">
                      <a:rPr lang="en-US" baseline="0">
                        <a:solidFill>
                          <a:srgbClr val="0070C0"/>
                        </a:solidFill>
                      </a:rPr>
                      <a:pPr>
                        <a:defRPr>
                          <a:solidFill>
                            <a:srgbClr val="0070C0"/>
                          </a:solidFill>
                        </a:defRPr>
                      </a:pPr>
                      <a:t>[PORCENTAJE]</a:t>
                    </a:fld>
                    <a:endParaRPr lang="en-US" baseline="0">
                      <a:solidFill>
                        <a:srgbClr val="0070C0"/>
                      </a:solidFill>
                    </a:endParaRP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rgbClr val="0070C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36013779527559"/>
                      <c:h val="0.13693579637868955"/>
                    </c:manualLayout>
                  </c15:layout>
                  <c15:dlblFieldTable/>
                  <c15:showDataLabelsRange val="0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datos!$K$247:$K$249</c:f>
              <c:strCache>
                <c:ptCount val="3"/>
                <c:pt idx="0">
                  <c:v>INSATISFECHO</c:v>
                </c:pt>
                <c:pt idx="1">
                  <c:v>SATISFECHO</c:v>
                </c:pt>
                <c:pt idx="2">
                  <c:v>MUY SATISFECHO</c:v>
                </c:pt>
              </c:strCache>
            </c:strRef>
          </c:cat>
          <c:val>
            <c:numRef>
              <c:f>datos!$L$247:$L$249</c:f>
              <c:numCache>
                <c:formatCode>0.00%</c:formatCode>
                <c:ptCount val="3"/>
                <c:pt idx="0">
                  <c:v>4.2194092827004216E-3</c:v>
                </c:pt>
                <c:pt idx="1">
                  <c:v>1.6877637130801686E-2</c:v>
                </c:pt>
                <c:pt idx="2">
                  <c:v>0.97890295358649793</c:v>
                </c:pt>
              </c:numCache>
            </c:numRef>
          </c:val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>
                <a:solidFill>
                  <a:srgbClr val="002060"/>
                </a:solidFill>
              </a:rPr>
              <a:t>ATENCIÓN RECIBIDA EN INSCRIPCIÓN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FF660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1"/>
            <c:bubble3D val="0"/>
            <c:spPr>
              <a:solidFill>
                <a:srgbClr val="00B0F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2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Lbls>
            <c:dLbl>
              <c:idx val="0"/>
              <c:layout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2CE0980B-F466-4DA2-9179-CD56279E5D0B}" type="CATEGORYNAME">
                      <a:rPr lang="en-US">
                        <a:solidFill>
                          <a:srgbClr val="FF6600"/>
                        </a:solidFill>
                      </a:rPr>
                      <a:pPr>
                        <a:defRPr/>
                      </a:pPr>
                      <a:t>[NOMBRE DE CATEGORÍA]</a:t>
                    </a:fld>
                    <a:r>
                      <a:rPr lang="en-US" baseline="0">
                        <a:solidFill>
                          <a:srgbClr val="FF6600"/>
                        </a:solidFill>
                      </a:rPr>
                      <a:t>
</a:t>
                    </a:r>
                    <a:fld id="{28E99F0E-8761-4996-BBFE-F3E118A2805B}" type="PERCENTAGE">
                      <a:rPr lang="en-US" baseline="0">
                        <a:solidFill>
                          <a:srgbClr val="FF6600"/>
                        </a:solidFill>
                      </a:rPr>
                      <a:pPr>
                        <a:defRPr/>
                      </a:pPr>
                      <a:t>[PORCENTAJE]</a:t>
                    </a:fld>
                    <a:endParaRPr lang="en-US" baseline="0">
                      <a:solidFill>
                        <a:srgbClr val="FF6600"/>
                      </a:solidFill>
                    </a:endParaRP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1"/>
              <c:layout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7F05DF69-2EC6-4CEF-879B-9FC2A5C087FB}" type="CATEGORYNAME">
                      <a:rPr lang="en-US">
                        <a:solidFill>
                          <a:srgbClr val="00B0F0"/>
                        </a:solidFill>
                      </a:rPr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[NOMBRE DE CATEGORÍA]</a:t>
                    </a:fld>
                    <a:r>
                      <a:rPr lang="en-US" baseline="0">
                        <a:solidFill>
                          <a:srgbClr val="00B0F0"/>
                        </a:solidFill>
                      </a:rPr>
                      <a:t>
</a:t>
                    </a:r>
                    <a:fld id="{3F7F36B6-79F4-4D48-A41B-1E21ACDDFAD2}" type="PERCENTAGE">
                      <a:rPr lang="en-US" baseline="0">
                        <a:solidFill>
                          <a:srgbClr val="00B0F0"/>
                        </a:solidFill>
                      </a:rPr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[PORCENTAJE]</a:t>
                    </a:fld>
                    <a:endParaRPr lang="en-US" baseline="0">
                      <a:solidFill>
                        <a:srgbClr val="00B0F0"/>
                      </a:solidFill>
                    </a:endParaRP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2"/>
              <c:layout>
                <c:manualLayout>
                  <c:x val="4.1666666666666664E-2"/>
                  <c:y val="-0.54479134511768734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A54B8CAD-6A74-4D65-B30B-EC85BE6F8A55}" type="CATEGORYNAME">
                      <a:rPr lang="en-US">
                        <a:solidFill>
                          <a:srgbClr val="0070C0"/>
                        </a:solidFill>
                      </a:rPr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[NOMBRE DE CATEGORÍA]</a:t>
                    </a:fld>
                    <a:r>
                      <a:rPr lang="en-US" baseline="0">
                        <a:solidFill>
                          <a:srgbClr val="0070C0"/>
                        </a:solidFill>
                      </a:rPr>
                      <a:t>
</a:t>
                    </a:r>
                    <a:fld id="{C3710EA5-C515-445B-819A-977A6D5EAC65}" type="PERCENTAGE">
                      <a:rPr lang="en-US" baseline="0">
                        <a:solidFill>
                          <a:srgbClr val="0070C0"/>
                        </a:solidFill>
                      </a:rPr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[PORCENTAJE]</a:t>
                    </a:fld>
                    <a:endParaRPr lang="en-US" baseline="0">
                      <a:solidFill>
                        <a:srgbClr val="0070C0"/>
                      </a:solidFill>
                    </a:endParaRP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5823600174978129"/>
                      <c:h val="0.18747140108239915"/>
                    </c:manualLayout>
                  </c15:layout>
                  <c15:dlblFieldTable/>
                  <c15:showDataLabelsRange val="0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datos!$K$54:$K$56</c:f>
              <c:strCache>
                <c:ptCount val="3"/>
                <c:pt idx="0">
                  <c:v>INSATISFECHO</c:v>
                </c:pt>
                <c:pt idx="1">
                  <c:v>SATISFECHO</c:v>
                </c:pt>
                <c:pt idx="2">
                  <c:v>MUY SATISFECHO</c:v>
                </c:pt>
              </c:strCache>
            </c:strRef>
          </c:cat>
          <c:val>
            <c:numRef>
              <c:f>datos!$L$54:$L$56</c:f>
              <c:numCache>
                <c:formatCode>0.00%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r>
              <a:rPr lang="es-ES" sz="1600" b="1" i="0" cap="all" baseline="0">
                <a:solidFill>
                  <a:srgbClr val="002060"/>
                </a:solidFill>
                <a:effectLst/>
              </a:rPr>
              <a:t>SATISFACCIÓN GLOBAL MARCHA NÓRDICA</a:t>
            </a:r>
            <a:endParaRPr lang="es-ES" sz="1600">
              <a:solidFill>
                <a:srgbClr val="002060"/>
              </a:solidFill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rgbClr val="00206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15"/>
      <c:rotY val="2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9.835870516185477E-2"/>
          <c:y val="0.16245370370370371"/>
          <c:w val="0.83949518810148727"/>
          <c:h val="0.72088764946048411"/>
        </c:manualLayout>
      </c:layout>
      <c:line3DChart>
        <c:grouping val="standard"/>
        <c:varyColors val="0"/>
        <c:ser>
          <c:idx val="0"/>
          <c:order val="0"/>
          <c:spPr>
            <a:solidFill>
              <a:srgbClr val="0070C0"/>
            </a:solidFill>
            <a:ln w="12700">
              <a:solidFill>
                <a:srgbClr val="0070C0"/>
              </a:solidFill>
            </a:ln>
            <a:effectLst/>
            <a:sp3d contourW="12700">
              <a:contourClr>
                <a:srgbClr val="0070C0"/>
              </a:contourClr>
            </a:sp3d>
          </c:spPr>
          <c:cat>
            <c:numRef>
              <c:f>datos!$B$241:$B$251</c:f>
              <c:numCache>
                <c:formatCode>General</c:formatCode>
                <c:ptCount val="1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cat>
          <c:val>
            <c:numRef>
              <c:f>datos!$D$241:$D$251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3</c:v>
                </c:pt>
                <c:pt idx="7">
                  <c:v>13</c:v>
                </c:pt>
                <c:pt idx="8">
                  <c:v>19</c:v>
                </c:pt>
                <c:pt idx="9">
                  <c:v>42</c:v>
                </c:pt>
                <c:pt idx="10">
                  <c:v>158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8290152"/>
        <c:axId val="218290544"/>
        <c:axId val="218294248"/>
      </c:line3DChart>
      <c:catAx>
        <c:axId val="2182901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8290544"/>
        <c:crosses val="autoZero"/>
        <c:auto val="1"/>
        <c:lblAlgn val="ctr"/>
        <c:lblOffset val="100"/>
        <c:noMultiLvlLbl val="0"/>
      </c:catAx>
      <c:valAx>
        <c:axId val="2182905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8290152"/>
        <c:crosses val="autoZero"/>
        <c:crossBetween val="between"/>
      </c:valAx>
      <c:serAx>
        <c:axId val="218294248"/>
        <c:scaling>
          <c:orientation val="minMax"/>
        </c:scaling>
        <c:delete val="1"/>
        <c:axPos val="b"/>
        <c:majorTickMark val="out"/>
        <c:minorTickMark val="none"/>
        <c:tickLblPos val="nextTo"/>
        <c:crossAx val="218290544"/>
        <c:crosses val="autoZero"/>
      </c:ser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1"/>
            <c:bubble3D val="0"/>
            <c:spPr>
              <a:solidFill>
                <a:srgbClr val="FF660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Lbls>
            <c:dLbl>
              <c:idx val="0"/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rgbClr val="0070C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-3.3333333333333333E-2"/>
                  <c:y val="-4.6296296296296294E-3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805ABE95-D3C7-4BFA-935F-02C3F4AC050E}" type="CATEGORYNAME">
                      <a:rPr lang="en-US">
                        <a:solidFill>
                          <a:srgbClr val="FF6600"/>
                        </a:solidFill>
                      </a:rPr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[NOMBRE DE CATEGORÍA]</a:t>
                    </a:fld>
                    <a:r>
                      <a:rPr lang="en-US" baseline="0">
                        <a:solidFill>
                          <a:srgbClr val="FF6600"/>
                        </a:solidFill>
                      </a:rPr>
                      <a:t>
</a:t>
                    </a:r>
                    <a:fld id="{F7BFB76F-9EE0-4C06-B6A5-18E8B0497B98}" type="PERCENTAGE">
                      <a:rPr lang="en-US" baseline="0">
                        <a:solidFill>
                          <a:srgbClr val="FF6600"/>
                        </a:solidFill>
                      </a:rPr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[PORCENTAJE]</a:t>
                    </a:fld>
                    <a:endParaRPr lang="en-US" baseline="0">
                      <a:solidFill>
                        <a:srgbClr val="FF6600"/>
                      </a:solidFill>
                    </a:endParaRP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datos!$B$44:$B$45</c:f>
              <c:strCache>
                <c:ptCount val="2"/>
                <c:pt idx="0">
                  <c:v>SI</c:v>
                </c:pt>
                <c:pt idx="1">
                  <c:v>NO</c:v>
                </c:pt>
              </c:strCache>
            </c:strRef>
          </c:cat>
          <c:val>
            <c:numRef>
              <c:f>datos!$F$44:$F$45</c:f>
              <c:numCache>
                <c:formatCode>0.00%</c:formatCode>
                <c:ptCount val="2"/>
                <c:pt idx="0">
                  <c:v>0.19008264462809918</c:v>
                </c:pt>
                <c:pt idx="1">
                  <c:v>0.80991735537190079</c:v>
                </c:pt>
              </c:numCache>
            </c:numRef>
          </c:val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1"/>
          <c:order val="0"/>
          <c:spPr>
            <a:solidFill>
              <a:srgbClr val="0070C0"/>
            </a:solidFill>
          </c:spPr>
          <c:dPt>
            <c:idx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1"/>
            <c:bubble3D val="0"/>
            <c:spPr>
              <a:solidFill>
                <a:srgbClr val="00B0F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2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3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Lbls>
            <c:dLbl>
              <c:idx val="0"/>
              <c:layout>
                <c:manualLayout>
                  <c:x val="-0.4152777777777778"/>
                  <c:y val="-2.4900001374551374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rgbClr val="0070C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0579155730533686"/>
                      <c:h val="0.18261033056066425"/>
                    </c:manualLayout>
                  </c15:layout>
                </c:ext>
              </c:extLst>
            </c:dLbl>
            <c:dLbl>
              <c:idx val="1"/>
              <c:layout>
                <c:manualLayout>
                  <c:x val="-5.8333333333333334E-2"/>
                  <c:y val="1.4322063537881857E-3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rgbClr val="00B0F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7058333333333334"/>
                      <c:h val="0.18261033056066425"/>
                    </c:manualLayout>
                  </c15:layout>
                </c:ext>
              </c:extLst>
            </c:dLbl>
            <c:dLbl>
              <c:idx val="2"/>
              <c:layout>
                <c:manualLayout>
                  <c:x val="0.40555555555555534"/>
                  <c:y val="2.7835432579009965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rgbClr val="92D05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0.34166666666666667"/>
                  <c:y val="0.7218587297005463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rgbClr val="FF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0391666666666667"/>
                      <c:h val="0.18261033056066425"/>
                    </c:manualLayout>
                  </c15:layout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datos!$B$218:$B$221</c:f>
              <c:strCache>
                <c:ptCount val="4"/>
                <c:pt idx="0">
                  <c:v>NUNCA O CASI NUNCA</c:v>
                </c:pt>
                <c:pt idx="1">
                  <c:v>POCA FRECUENCIA</c:v>
                </c:pt>
                <c:pt idx="2">
                  <c:v>BASTANTE FRECUENCIA</c:v>
                </c:pt>
                <c:pt idx="3">
                  <c:v>EXCESIVA FRECUENCIA</c:v>
                </c:pt>
              </c:strCache>
            </c:strRef>
          </c:cat>
          <c:val>
            <c:numRef>
              <c:f>datos!$F$218:$F$221</c:f>
              <c:numCache>
                <c:formatCode>0.00%</c:formatCode>
                <c:ptCount val="4"/>
                <c:pt idx="0">
                  <c:v>0.98347107438016534</c:v>
                </c:pt>
                <c:pt idx="1">
                  <c:v>1.6528925619834711E-2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>
                <a:solidFill>
                  <a:srgbClr val="002060"/>
                </a:solidFill>
              </a:rPr>
              <a:t>SE RECUPERAN HORAS DE AUSENCIA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1"/>
          <c:order val="0"/>
          <c:dPt>
            <c:idx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1"/>
            <c:bubble3D val="0"/>
            <c:spPr>
              <a:solidFill>
                <a:srgbClr val="FF660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Lbls>
            <c:dLbl>
              <c:idx val="0"/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rgbClr val="0070C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rgbClr val="FF66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.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datos!$B$223:$B$224</c:f>
              <c:strCache>
                <c:ptCount val="2"/>
                <c:pt idx="0">
                  <c:v>SI</c:v>
                </c:pt>
                <c:pt idx="1">
                  <c:v>NO</c:v>
                </c:pt>
              </c:strCache>
            </c:strRef>
          </c:cat>
          <c:val>
            <c:numRef>
              <c:f>datos!$F$223:$F$224</c:f>
              <c:numCache>
                <c:formatCode>0.00%</c:formatCode>
                <c:ptCount val="2"/>
                <c:pt idx="0">
                  <c:v>0.84710743801652888</c:v>
                </c:pt>
                <c:pt idx="1">
                  <c:v>0.15289256198347106</c:v>
                </c:pt>
              </c:numCache>
            </c:numRef>
          </c:val>
          <c:extLst/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3.1944444444444442E-2"/>
          <c:y val="0.13421713803890026"/>
          <c:w val="0.96805555555555556"/>
          <c:h val="0.80791002801636314"/>
        </c:manualLayout>
      </c:layout>
      <c:pie3DChart>
        <c:varyColors val="1"/>
        <c:ser>
          <c:idx val="1"/>
          <c:order val="0"/>
          <c:dPt>
            <c:idx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1"/>
            <c:bubble3D val="0"/>
            <c:spPr>
              <a:solidFill>
                <a:srgbClr val="FF660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Lbls>
            <c:dLbl>
              <c:idx val="0"/>
              <c:layout>
                <c:manualLayout>
                  <c:x val="-0.37777777777777777"/>
                  <c:y val="-0.68467417803004216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rgbClr val="0070C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.37777777777777777"/>
                  <c:y val="8.7582805313913395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rgbClr val="FF66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datos!$B$255:$B$256</c:f>
              <c:strCache>
                <c:ptCount val="2"/>
                <c:pt idx="0">
                  <c:v>SI</c:v>
                </c:pt>
                <c:pt idx="1">
                  <c:v>NO</c:v>
                </c:pt>
              </c:strCache>
            </c:strRef>
          </c:cat>
          <c:val>
            <c:numRef>
              <c:f>datos!$F$255:$F$256</c:f>
              <c:numCache>
                <c:formatCode>0.00%</c:formatCode>
                <c:ptCount val="2"/>
                <c:pt idx="0">
                  <c:v>1</c:v>
                </c:pt>
                <c:pt idx="1">
                  <c:v>0</c:v>
                </c:pt>
              </c:numCache>
            </c:numRef>
          </c:val>
          <c:extLst/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r>
              <a:rPr lang="es-ES">
                <a:solidFill>
                  <a:srgbClr val="002060"/>
                </a:solidFill>
              </a:rPr>
              <a:t>SEXO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rgbClr val="00206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spPr>
            <a:solidFill>
              <a:srgbClr val="FF6699"/>
            </a:solidFill>
          </c:spPr>
          <c:dPt>
            <c:idx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1"/>
            <c:bubble3D val="0"/>
            <c:spPr>
              <a:solidFill>
                <a:srgbClr val="00206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Lbls>
            <c:dLbl>
              <c:idx val="0"/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rgbClr val="0070C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rgbClr val="FF6699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96E1A7F0-ACED-4FBB-BE94-C8CCC3C7B964}" type="CATEGORYNAME">
                      <a:rPr lang="en-US">
                        <a:solidFill>
                          <a:srgbClr val="002060"/>
                        </a:solidFill>
                      </a:rPr>
                      <a:pPr>
                        <a:defRPr>
                          <a:solidFill>
                            <a:srgbClr val="FF6699"/>
                          </a:solidFill>
                        </a:defRPr>
                      </a:pPr>
                      <a:t>[NOMBRE DE CATEGORÍA]</a:t>
                    </a:fld>
                    <a:r>
                      <a:rPr lang="en-US" baseline="0">
                        <a:solidFill>
                          <a:srgbClr val="002060"/>
                        </a:solidFill>
                      </a:rPr>
                      <a:t>
</a:t>
                    </a:r>
                    <a:fld id="{7C6280F2-A5EC-4A5B-BE42-DF048348C0D5}" type="PERCENTAGE">
                      <a:rPr lang="en-US" baseline="0">
                        <a:solidFill>
                          <a:srgbClr val="002060"/>
                        </a:solidFill>
                      </a:rPr>
                      <a:pPr>
                        <a:defRPr>
                          <a:solidFill>
                            <a:srgbClr val="FF6699"/>
                          </a:solidFill>
                        </a:defRPr>
                      </a:pPr>
                      <a:t>[PORCENTAJE]</a:t>
                    </a:fld>
                    <a:endParaRPr lang="en-US" baseline="0">
                      <a:solidFill>
                        <a:srgbClr val="002060"/>
                      </a:solidFill>
                    </a:endParaRP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rgbClr val="FF6699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datos!$B$8:$B$9</c:f>
              <c:strCache>
                <c:ptCount val="2"/>
                <c:pt idx="0">
                  <c:v>HOMBRE</c:v>
                </c:pt>
                <c:pt idx="1">
                  <c:v>MUJER</c:v>
                </c:pt>
              </c:strCache>
            </c:strRef>
          </c:cat>
          <c:val>
            <c:numRef>
              <c:f>datos!$D$8:$D$9</c:f>
              <c:numCache>
                <c:formatCode>General</c:formatCode>
                <c:ptCount val="2"/>
                <c:pt idx="0">
                  <c:v>40</c:v>
                </c:pt>
                <c:pt idx="1">
                  <c:v>202</c:v>
                </c:pt>
              </c:numCache>
            </c:numRef>
          </c:val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6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>
                <a:solidFill>
                  <a:srgbClr val="002060"/>
                </a:solidFill>
              </a:rPr>
              <a:t>INFORMACIÓN DEL PROGRAMA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FF660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1"/>
            <c:bubble3D val="0"/>
            <c:spPr>
              <a:solidFill>
                <a:srgbClr val="00B0F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2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Lbls>
            <c:dLbl>
              <c:idx val="0"/>
              <c:layout>
                <c:manualLayout>
                  <c:x val="-1.6666666666666767E-2"/>
                  <c:y val="9.2741211127192746E-3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C6A48C6C-96C1-49BD-A972-451D4D9025B2}" type="CATEGORYNAME">
                      <a:rPr lang="en-US">
                        <a:solidFill>
                          <a:srgbClr val="FF6600"/>
                        </a:solidFill>
                      </a:rPr>
                      <a:pPr>
                        <a:defRPr/>
                      </a:pPr>
                      <a:t>[NOMBRE DE CATEGORÍA]</a:t>
                    </a:fld>
                    <a:r>
                      <a:rPr lang="en-US" baseline="0">
                        <a:solidFill>
                          <a:srgbClr val="FF6600"/>
                        </a:solidFill>
                      </a:rPr>
                      <a:t>
</a:t>
                    </a:r>
                    <a:fld id="{60FB5C14-4C84-4654-82EA-D9A8664E04E3}" type="PERCENTAGE">
                      <a:rPr lang="en-US" baseline="0">
                        <a:solidFill>
                          <a:srgbClr val="FF6600"/>
                        </a:solidFill>
                      </a:rPr>
                      <a:pPr>
                        <a:defRPr/>
                      </a:pPr>
                      <a:t>[PORCENTAJE]</a:t>
                    </a:fld>
                    <a:endParaRPr lang="en-US" baseline="0">
                      <a:solidFill>
                        <a:srgbClr val="FF6600"/>
                      </a:solidFill>
                    </a:endParaRP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1"/>
              <c:layout/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658B68B1-1AF7-49F9-A9CF-5A390A0C6E02}" type="CATEGORYNAME">
                      <a:rPr lang="en-US">
                        <a:solidFill>
                          <a:srgbClr val="00B0F0"/>
                        </a:solidFill>
                      </a:rPr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[NOMBRE DE CATEGORÍA]</a:t>
                    </a:fld>
                    <a:r>
                      <a:rPr lang="en-US" baseline="0">
                        <a:solidFill>
                          <a:srgbClr val="00B0F0"/>
                        </a:solidFill>
                      </a:rPr>
                      <a:t>
</a:t>
                    </a:r>
                    <a:fld id="{1E90427C-B0DD-4548-9EDF-70D9386816A0}" type="PERCENTAGE">
                      <a:rPr lang="en-US" baseline="0">
                        <a:solidFill>
                          <a:srgbClr val="00B0F0"/>
                        </a:solidFill>
                      </a:rPr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[PORCENTAJE]</a:t>
                    </a:fld>
                    <a:endParaRPr lang="en-US" baseline="0">
                      <a:solidFill>
                        <a:srgbClr val="00B0F0"/>
                      </a:solidFill>
                    </a:endParaRP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5823600174978128"/>
                      <c:h val="0.13983814523184601"/>
                    </c:manualLayout>
                  </c15:layout>
                  <c15:dlblFieldTable/>
                  <c15:showDataLabelsRange val="0"/>
                </c:ext>
              </c:extLst>
            </c:dLbl>
            <c:dLbl>
              <c:idx val="2"/>
              <c:layout>
                <c:manualLayout>
                  <c:x val="3.6111111111111108E-2"/>
                  <c:y val="-0.36988298541991327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67E24FD7-AD6C-4AD0-AF2B-5868652ACFA1}" type="CATEGORYNAME">
                      <a:rPr lang="en-US">
                        <a:solidFill>
                          <a:srgbClr val="0070C0"/>
                        </a:solidFill>
                      </a:rPr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[NOMBRE DE CATEGORÍA]</a:t>
                    </a:fld>
                    <a:r>
                      <a:rPr lang="en-US" baseline="0">
                        <a:solidFill>
                          <a:srgbClr val="0070C0"/>
                        </a:solidFill>
                      </a:rPr>
                      <a:t>
</a:t>
                    </a:r>
                    <a:fld id="{713B37A2-AA7A-4D47-8ACE-8D08D75C4195}" type="PERCENTAGE">
                      <a:rPr lang="en-US" baseline="0">
                        <a:solidFill>
                          <a:srgbClr val="0070C0"/>
                        </a:solidFill>
                      </a:rPr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[PORCENTAJE]</a:t>
                    </a:fld>
                    <a:endParaRPr lang="en-US" baseline="0">
                      <a:solidFill>
                        <a:srgbClr val="0070C0"/>
                      </a:solidFill>
                    </a:endParaRP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6934711286089241"/>
                      <c:h val="0.18308507065051458"/>
                    </c:manualLayout>
                  </c15:layout>
                  <c15:dlblFieldTable/>
                  <c15:showDataLabelsRange val="0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datos!$K$68:$K$70</c:f>
              <c:strCache>
                <c:ptCount val="3"/>
                <c:pt idx="0">
                  <c:v>INSATISFECHO</c:v>
                </c:pt>
                <c:pt idx="1">
                  <c:v>SATISFECHO</c:v>
                </c:pt>
                <c:pt idx="2">
                  <c:v>MUY SATISFECHO</c:v>
                </c:pt>
              </c:strCache>
            </c:strRef>
          </c:cat>
          <c:val>
            <c:numRef>
              <c:f>datos!$L$68:$L$70</c:f>
              <c:numCache>
                <c:formatCode>0.00%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r>
              <a:rPr lang="es-ES" sz="1600" b="1" i="0" cap="all" baseline="0">
                <a:solidFill>
                  <a:srgbClr val="002060"/>
                </a:solidFill>
                <a:effectLst/>
              </a:rPr>
              <a:t>SATISFACCIÓN GLOBAL CLASES</a:t>
            </a:r>
            <a:endParaRPr lang="es-ES" sz="1600">
              <a:solidFill>
                <a:srgbClr val="002060"/>
              </a:solidFill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rgbClr val="00206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15"/>
      <c:rotY val="2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9.835870516185477E-2"/>
          <c:y val="0.16708333333333336"/>
          <c:w val="0.83949518810148727"/>
          <c:h val="0.72088764946048411"/>
        </c:manualLayout>
      </c:layout>
      <c:line3DChart>
        <c:grouping val="standard"/>
        <c:varyColors val="0"/>
        <c:ser>
          <c:idx val="0"/>
          <c:order val="0"/>
          <c:spPr>
            <a:solidFill>
              <a:srgbClr val="0070C0"/>
            </a:solidFill>
            <a:ln w="12700">
              <a:solidFill>
                <a:srgbClr val="0070C0"/>
              </a:solidFill>
            </a:ln>
            <a:effectLst/>
            <a:sp3d contourW="12700">
              <a:contourClr>
                <a:srgbClr val="0070C0"/>
              </a:contourClr>
            </a:sp3d>
          </c:spPr>
          <c:cat>
            <c:numRef>
              <c:f>datos!$B$204:$B$214</c:f>
              <c:numCache>
                <c:formatCode>General</c:formatCode>
                <c:ptCount val="1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cat>
          <c:val>
            <c:numRef>
              <c:f>datos!$D$204:$D$214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3</c:v>
                </c:pt>
                <c:pt idx="6">
                  <c:v>3</c:v>
                </c:pt>
                <c:pt idx="7">
                  <c:v>8</c:v>
                </c:pt>
                <c:pt idx="8">
                  <c:v>19</c:v>
                </c:pt>
                <c:pt idx="9">
                  <c:v>51</c:v>
                </c:pt>
                <c:pt idx="10">
                  <c:v>157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6110704"/>
        <c:axId val="186181776"/>
        <c:axId val="217126872"/>
      </c:line3DChart>
      <c:catAx>
        <c:axId val="1861107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86181776"/>
        <c:crosses val="autoZero"/>
        <c:auto val="1"/>
        <c:lblAlgn val="ctr"/>
        <c:lblOffset val="100"/>
        <c:noMultiLvlLbl val="0"/>
      </c:catAx>
      <c:valAx>
        <c:axId val="186181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86110704"/>
        <c:crosses val="autoZero"/>
        <c:crossBetween val="between"/>
      </c:valAx>
      <c:serAx>
        <c:axId val="217126872"/>
        <c:scaling>
          <c:orientation val="minMax"/>
        </c:scaling>
        <c:delete val="1"/>
        <c:axPos val="b"/>
        <c:majorTickMark val="out"/>
        <c:minorTickMark val="none"/>
        <c:tickLblPos val="nextTo"/>
        <c:crossAx val="186181776"/>
        <c:crosses val="autoZero"/>
      </c:ser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1"/>
          <c:order val="0"/>
          <c:dPt>
            <c:idx val="0"/>
            <c:bubble3D val="0"/>
            <c:spPr>
              <a:solidFill>
                <a:srgbClr val="FF660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1"/>
            <c:bubble3D val="0"/>
            <c:spPr>
              <a:solidFill>
                <a:srgbClr val="00B0F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2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Lbls>
            <c:dLbl>
              <c:idx val="0"/>
              <c:layout>
                <c:manualLayout>
                  <c:x val="-3.5472440944881993E-2"/>
                  <c:y val="1.4060882049244641E-3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rgbClr val="FF66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28BAA055-DFC0-4518-8CC3-D498CEE74AEC}" type="CATEGORYNAME">
                      <a:rPr lang="en-US">
                        <a:solidFill>
                          <a:srgbClr val="FF6600"/>
                        </a:solidFill>
                      </a:rPr>
                      <a:pPr>
                        <a:defRPr>
                          <a:solidFill>
                            <a:srgbClr val="FF6600"/>
                          </a:solidFill>
                        </a:defRPr>
                      </a:pPr>
                      <a:t>[NOMBRE DE CATEGORÍA]</a:t>
                    </a:fld>
                    <a:r>
                      <a:rPr lang="en-US" baseline="0">
                        <a:solidFill>
                          <a:srgbClr val="FF6600"/>
                        </a:solidFill>
                      </a:rPr>
                      <a:t>
</a:t>
                    </a:r>
                    <a:fld id="{5FAB7FF9-DC8D-4434-8C8A-3574E6472501}" type="PERCENTAGE">
                      <a:rPr lang="en-US" baseline="0">
                        <a:solidFill>
                          <a:srgbClr val="FF6600"/>
                        </a:solidFill>
                      </a:rPr>
                      <a:pPr>
                        <a:defRPr>
                          <a:solidFill>
                            <a:srgbClr val="FF6600"/>
                          </a:solidFill>
                        </a:defRPr>
                      </a:pPr>
                      <a:t>[PORCENTAJE]</a:t>
                    </a:fld>
                    <a:endParaRPr lang="en-US" baseline="0">
                      <a:solidFill>
                        <a:srgbClr val="FF6600"/>
                      </a:solidFill>
                    </a:endParaRP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rgbClr val="FF66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1"/>
              <c:layout>
                <c:manualLayout>
                  <c:x val="8.3333333333333332E-3"/>
                  <c:y val="0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2EAC5928-354A-4378-8793-31F469ECBACB}" type="CATEGORYNAME">
                      <a:rPr lang="en-US">
                        <a:solidFill>
                          <a:srgbClr val="00B0F0"/>
                        </a:solidFill>
                      </a:rPr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[NOMBRE DE CATEGORÍA]</a:t>
                    </a:fld>
                    <a:r>
                      <a:rPr lang="en-US" baseline="0">
                        <a:solidFill>
                          <a:srgbClr val="00B0F0"/>
                        </a:solidFill>
                      </a:rPr>
                      <a:t>
</a:t>
                    </a:r>
                    <a:fld id="{7E4619A1-F014-4151-A7BC-DA0D2D519A0B}" type="PERCENTAGE">
                      <a:rPr lang="en-US" baseline="0">
                        <a:solidFill>
                          <a:srgbClr val="00B0F0"/>
                        </a:solidFill>
                      </a:rPr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[PORCENTAJE]</a:t>
                    </a:fld>
                    <a:endParaRPr lang="en-US" baseline="0">
                      <a:solidFill>
                        <a:srgbClr val="00B0F0"/>
                      </a:solidFill>
                    </a:endParaRP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2"/>
              <c:layout>
                <c:manualLayout>
                  <c:x val="4.1666666666666666E-3"/>
                  <c:y val="6.6323973936218875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rgbClr val="0070C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AD51D5C9-D926-498C-9E30-4336142830EE}" type="CATEGORYNAME">
                      <a:rPr lang="en-US">
                        <a:solidFill>
                          <a:srgbClr val="0070C0"/>
                        </a:solidFill>
                      </a:rPr>
                      <a:pPr>
                        <a:defRPr>
                          <a:solidFill>
                            <a:srgbClr val="0070C0"/>
                          </a:solidFill>
                        </a:defRPr>
                      </a:pPr>
                      <a:t>[NOMBRE DE CATEGORÍA]</a:t>
                    </a:fld>
                    <a:r>
                      <a:rPr lang="en-US" baseline="0">
                        <a:solidFill>
                          <a:srgbClr val="0070C0"/>
                        </a:solidFill>
                      </a:rPr>
                      <a:t>
</a:t>
                    </a:r>
                    <a:fld id="{75F962BA-7032-4C95-9324-7AB6DD055504}" type="PERCENTAGE">
                      <a:rPr lang="en-US" baseline="0">
                        <a:solidFill>
                          <a:srgbClr val="0070C0"/>
                        </a:solidFill>
                      </a:rPr>
                      <a:pPr>
                        <a:defRPr>
                          <a:solidFill>
                            <a:srgbClr val="0070C0"/>
                          </a:solidFill>
                        </a:defRPr>
                      </a:pPr>
                      <a:t>[PORCENTAJE]</a:t>
                    </a:fld>
                    <a:endParaRPr lang="en-US" baseline="0">
                      <a:solidFill>
                        <a:srgbClr val="0070C0"/>
                      </a:solidFill>
                    </a:endParaRP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rgbClr val="0070C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5545822397200352"/>
                      <c:h val="0.18308507065051458"/>
                    </c:manualLayout>
                  </c15:layout>
                  <c15:dlblFieldTable/>
                  <c15:showDataLabelsRange val="0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datos!$K$82:$K$84</c:f>
              <c:strCache>
                <c:ptCount val="3"/>
                <c:pt idx="0">
                  <c:v>INSATISFECHO</c:v>
                </c:pt>
                <c:pt idx="1">
                  <c:v>SATISFECHO</c:v>
                </c:pt>
                <c:pt idx="2">
                  <c:v>MUY SATISFECHO</c:v>
                </c:pt>
              </c:strCache>
            </c:strRef>
          </c:cat>
          <c:val>
            <c:numRef>
              <c:f>datos!$L$82:$L$84</c:f>
              <c:numCache>
                <c:formatCode>0.00%</c:formatCode>
                <c:ptCount val="3"/>
                <c:pt idx="0">
                  <c:v>9.0909090909090912E-2</c:v>
                </c:pt>
                <c:pt idx="1">
                  <c:v>0.1487603305785124</c:v>
                </c:pt>
                <c:pt idx="2">
                  <c:v>0.76033057851239672</c:v>
                </c:pt>
              </c:numCache>
            </c:numRef>
          </c:val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600" b="1" i="0" cap="all" baseline="0">
                <a:solidFill>
                  <a:srgbClr val="002060"/>
                </a:solidFill>
                <a:effectLst/>
              </a:rPr>
              <a:t>ATENCIÓN RECIBIDA EN INSCRIPCIÓN</a:t>
            </a:r>
            <a:endParaRPr lang="es-ES" sz="1600">
              <a:solidFill>
                <a:srgbClr val="002060"/>
              </a:solidFill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15"/>
      <c:rotY val="2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9.5580927384076989E-2"/>
          <c:y val="0.15778383264095863"/>
          <c:w val="0.83949518810148727"/>
          <c:h val="0.72088764946048411"/>
        </c:manualLayout>
      </c:layout>
      <c:line3DChart>
        <c:grouping val="standard"/>
        <c:varyColors val="0"/>
        <c:ser>
          <c:idx val="0"/>
          <c:order val="0"/>
          <c:spPr>
            <a:solidFill>
              <a:srgbClr val="0070C0"/>
            </a:solidFill>
            <a:ln w="12700">
              <a:solidFill>
                <a:srgbClr val="0070C0"/>
              </a:solidFill>
            </a:ln>
            <a:effectLst/>
            <a:sp3d contourW="12700">
              <a:contourClr>
                <a:srgbClr val="0070C0"/>
              </a:contourClr>
            </a:sp3d>
          </c:spPr>
          <c:cat>
            <c:numRef>
              <c:f>datos!$B$48:$B$58</c:f>
              <c:numCache>
                <c:formatCode>General</c:formatCode>
                <c:ptCount val="1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cat>
          <c:val>
            <c:numRef>
              <c:f>datos!$D$48:$D$58</c:f>
              <c:numCache>
                <c:formatCode>General</c:formatCode>
                <c:ptCount val="11"/>
                <c:pt idx="0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6740984"/>
        <c:axId val="216501336"/>
        <c:axId val="217128144"/>
      </c:line3DChart>
      <c:catAx>
        <c:axId val="21674098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6501336"/>
        <c:crosses val="autoZero"/>
        <c:auto val="1"/>
        <c:lblAlgn val="ctr"/>
        <c:lblOffset val="100"/>
        <c:noMultiLvlLbl val="0"/>
      </c:catAx>
      <c:valAx>
        <c:axId val="2165013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6740984"/>
        <c:crosses val="autoZero"/>
        <c:crossBetween val="between"/>
      </c:valAx>
      <c:serAx>
        <c:axId val="217128144"/>
        <c:scaling>
          <c:orientation val="minMax"/>
        </c:scaling>
        <c:delete val="1"/>
        <c:axPos val="b"/>
        <c:majorTickMark val="out"/>
        <c:minorTickMark val="none"/>
        <c:tickLblPos val="nextTo"/>
        <c:crossAx val="216501336"/>
        <c:crosses val="autoZero"/>
      </c:ser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600" b="1" i="0" cap="all" baseline="0">
                <a:solidFill>
                  <a:srgbClr val="002060"/>
                </a:solidFill>
                <a:effectLst/>
              </a:rPr>
              <a:t>INFORMACIÓN DEL PROGRAMA</a:t>
            </a:r>
            <a:endParaRPr lang="es-ES" sz="1600">
              <a:solidFill>
                <a:srgbClr val="002060"/>
              </a:solidFill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15"/>
      <c:rotY val="2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0391426071741032"/>
          <c:y val="0.16708333333333336"/>
          <c:w val="0.83949518810148727"/>
          <c:h val="0.72088764946048411"/>
        </c:manualLayout>
      </c:layout>
      <c:line3DChart>
        <c:grouping val="standard"/>
        <c:varyColors val="0"/>
        <c:ser>
          <c:idx val="0"/>
          <c:order val="0"/>
          <c:spPr>
            <a:solidFill>
              <a:srgbClr val="0070C0"/>
            </a:solidFill>
            <a:ln w="12700">
              <a:solidFill>
                <a:srgbClr val="0070C0"/>
              </a:solidFill>
            </a:ln>
            <a:effectLst/>
            <a:sp3d contourW="12700">
              <a:contourClr>
                <a:srgbClr val="0070C0"/>
              </a:contourClr>
            </a:sp3d>
          </c:spPr>
          <c:cat>
            <c:numRef>
              <c:f>datos!$B$62:$B$72</c:f>
              <c:numCache>
                <c:formatCode>General</c:formatCode>
                <c:ptCount val="1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cat>
          <c:val>
            <c:numRef>
              <c:f>datos!$D$62:$D$72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4575520"/>
        <c:axId val="186896120"/>
        <c:axId val="217128992"/>
      </c:line3DChart>
      <c:catAx>
        <c:axId val="18457552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86896120"/>
        <c:crosses val="autoZero"/>
        <c:auto val="1"/>
        <c:lblAlgn val="ctr"/>
        <c:lblOffset val="100"/>
        <c:noMultiLvlLbl val="0"/>
      </c:catAx>
      <c:valAx>
        <c:axId val="186896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84575520"/>
        <c:crosses val="autoZero"/>
        <c:crossBetween val="between"/>
      </c:valAx>
      <c:serAx>
        <c:axId val="217128992"/>
        <c:scaling>
          <c:orientation val="minMax"/>
        </c:scaling>
        <c:delete val="1"/>
        <c:axPos val="b"/>
        <c:majorTickMark val="out"/>
        <c:minorTickMark val="none"/>
        <c:tickLblPos val="nextTo"/>
        <c:crossAx val="186896120"/>
        <c:crosses val="autoZero"/>
      </c:ser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r>
              <a:rPr lang="es-ES" sz="1600" b="1" i="0" cap="all" baseline="0">
                <a:solidFill>
                  <a:srgbClr val="002060"/>
                </a:solidFill>
                <a:effectLst/>
              </a:rPr>
              <a:t>SATISFACCIÓN GLOBAL INSCRIPCIÓN</a:t>
            </a:r>
            <a:endParaRPr lang="es-ES" sz="1600">
              <a:solidFill>
                <a:srgbClr val="002060"/>
              </a:solidFill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rgbClr val="00206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15"/>
      <c:rotY val="2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9.5580927384076989E-2"/>
          <c:y val="0.16245370370370371"/>
          <c:w val="0.83949518810148727"/>
          <c:h val="0.72088764946048411"/>
        </c:manualLayout>
      </c:layout>
      <c:line3DChart>
        <c:grouping val="standard"/>
        <c:varyColors val="0"/>
        <c:ser>
          <c:idx val="0"/>
          <c:order val="0"/>
          <c:spPr>
            <a:solidFill>
              <a:srgbClr val="0070C0"/>
            </a:solidFill>
            <a:ln w="12700">
              <a:solidFill>
                <a:srgbClr val="0070C0"/>
              </a:solidFill>
            </a:ln>
            <a:effectLst/>
            <a:sp3d contourW="12700">
              <a:contourClr>
                <a:srgbClr val="0070C0"/>
              </a:contourClr>
            </a:sp3d>
          </c:spPr>
          <c:cat>
            <c:numRef>
              <c:f>datos!$B$76:$B$86</c:f>
              <c:numCache>
                <c:formatCode>General</c:formatCode>
                <c:ptCount val="1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cat>
          <c:val>
            <c:numRef>
              <c:f>datos!$D$76:$D$86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17</c:v>
                </c:pt>
                <c:pt idx="3">
                  <c:v>0</c:v>
                </c:pt>
                <c:pt idx="4">
                  <c:v>5</c:v>
                </c:pt>
                <c:pt idx="5">
                  <c:v>0</c:v>
                </c:pt>
                <c:pt idx="6">
                  <c:v>36</c:v>
                </c:pt>
                <c:pt idx="7">
                  <c:v>0</c:v>
                </c:pt>
                <c:pt idx="8">
                  <c:v>73</c:v>
                </c:pt>
                <c:pt idx="9">
                  <c:v>0</c:v>
                </c:pt>
                <c:pt idx="10">
                  <c:v>111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6894944"/>
        <c:axId val="186894552"/>
        <c:axId val="217129840"/>
      </c:line3DChart>
      <c:catAx>
        <c:axId val="1868949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86894552"/>
        <c:crosses val="autoZero"/>
        <c:auto val="1"/>
        <c:lblAlgn val="ctr"/>
        <c:lblOffset val="100"/>
        <c:noMultiLvlLbl val="0"/>
      </c:catAx>
      <c:valAx>
        <c:axId val="186894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86894944"/>
        <c:crosses val="autoZero"/>
        <c:crossBetween val="between"/>
      </c:valAx>
      <c:serAx>
        <c:axId val="217129840"/>
        <c:scaling>
          <c:orientation val="minMax"/>
        </c:scaling>
        <c:delete val="1"/>
        <c:axPos val="b"/>
        <c:majorTickMark val="out"/>
        <c:minorTickMark val="none"/>
        <c:tickLblPos val="nextTo"/>
        <c:crossAx val="186894552"/>
        <c:crosses val="autoZero"/>
      </c:ser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30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30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30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30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30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30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30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30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30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30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0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30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30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30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26" Type="http://schemas.openxmlformats.org/officeDocument/2006/relationships/chart" Target="../charts/chart26.xml"/><Relationship Id="rId3" Type="http://schemas.openxmlformats.org/officeDocument/2006/relationships/chart" Target="../charts/chart3.xml"/><Relationship Id="rId21" Type="http://schemas.openxmlformats.org/officeDocument/2006/relationships/chart" Target="../charts/chart21.xml"/><Relationship Id="rId34" Type="http://schemas.openxmlformats.org/officeDocument/2006/relationships/chart" Target="../charts/chart34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5" Type="http://schemas.openxmlformats.org/officeDocument/2006/relationships/chart" Target="../charts/chart25.xml"/><Relationship Id="rId33" Type="http://schemas.openxmlformats.org/officeDocument/2006/relationships/chart" Target="../charts/chart33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29" Type="http://schemas.openxmlformats.org/officeDocument/2006/relationships/chart" Target="../charts/chart29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24" Type="http://schemas.openxmlformats.org/officeDocument/2006/relationships/chart" Target="../charts/chart24.xml"/><Relationship Id="rId32" Type="http://schemas.openxmlformats.org/officeDocument/2006/relationships/chart" Target="../charts/chart32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23" Type="http://schemas.openxmlformats.org/officeDocument/2006/relationships/chart" Target="../charts/chart23.xml"/><Relationship Id="rId28" Type="http://schemas.openxmlformats.org/officeDocument/2006/relationships/chart" Target="../charts/chart28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31" Type="http://schemas.openxmlformats.org/officeDocument/2006/relationships/chart" Target="../charts/chart31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chart" Target="../charts/chart22.xml"/><Relationship Id="rId27" Type="http://schemas.openxmlformats.org/officeDocument/2006/relationships/chart" Target="../charts/chart27.xml"/><Relationship Id="rId30" Type="http://schemas.openxmlformats.org/officeDocument/2006/relationships/chart" Target="../charts/chart30.xml"/><Relationship Id="rId35" Type="http://schemas.openxmlformats.org/officeDocument/2006/relationships/chart" Target="../charts/chart3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6123</xdr:colOff>
      <xdr:row>8</xdr:row>
      <xdr:rowOff>177573</xdr:rowOff>
    </xdr:from>
    <xdr:to>
      <xdr:col>13</xdr:col>
      <xdr:colOff>6123</xdr:colOff>
      <xdr:row>23</xdr:row>
      <xdr:rowOff>63273</xdr:rowOff>
    </xdr:to>
    <xdr:graphicFrame macro="">
      <xdr:nvGraphicFramePr>
        <xdr:cNvPr id="2" name="Gráfico 1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0</xdr:colOff>
      <xdr:row>25</xdr:row>
      <xdr:rowOff>176212</xdr:rowOff>
    </xdr:from>
    <xdr:to>
      <xdr:col>13</xdr:col>
      <xdr:colOff>0</xdr:colOff>
      <xdr:row>40</xdr:row>
      <xdr:rowOff>61912</xdr:rowOff>
    </xdr:to>
    <xdr:graphicFrame macro="">
      <xdr:nvGraphicFramePr>
        <xdr:cNvPr id="3" name="Gráfico 2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733425</xdr:colOff>
      <xdr:row>42</xdr:row>
      <xdr:rowOff>0</xdr:rowOff>
    </xdr:from>
    <xdr:to>
      <xdr:col>18</xdr:col>
      <xdr:colOff>733425</xdr:colOff>
      <xdr:row>56</xdr:row>
      <xdr:rowOff>4762</xdr:rowOff>
    </xdr:to>
    <xdr:graphicFrame macro="">
      <xdr:nvGraphicFramePr>
        <xdr:cNvPr id="5" name="Gráfico 4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0</xdr:colOff>
      <xdr:row>58</xdr:row>
      <xdr:rowOff>0</xdr:rowOff>
    </xdr:from>
    <xdr:to>
      <xdr:col>19</xdr:col>
      <xdr:colOff>0</xdr:colOff>
      <xdr:row>72</xdr:row>
      <xdr:rowOff>57150</xdr:rowOff>
    </xdr:to>
    <xdr:graphicFrame macro="">
      <xdr:nvGraphicFramePr>
        <xdr:cNvPr id="8" name="Gráfico 7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20</xdr:col>
      <xdr:colOff>17859</xdr:colOff>
      <xdr:row>209</xdr:row>
      <xdr:rowOff>27384</xdr:rowOff>
    </xdr:from>
    <xdr:to>
      <xdr:col>26</xdr:col>
      <xdr:colOff>17859</xdr:colOff>
      <xdr:row>223</xdr:row>
      <xdr:rowOff>91678</xdr:rowOff>
    </xdr:to>
    <xdr:graphicFrame macro="">
      <xdr:nvGraphicFramePr>
        <xdr:cNvPr id="10" name="Gráfico 9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31749</xdr:colOff>
      <xdr:row>73</xdr:row>
      <xdr:rowOff>179916</xdr:rowOff>
    </xdr:from>
    <xdr:to>
      <xdr:col>19</xdr:col>
      <xdr:colOff>268332</xdr:colOff>
      <xdr:row>89</xdr:row>
      <xdr:rowOff>0</xdr:rowOff>
    </xdr:to>
    <xdr:graphicFrame macro="">
      <xdr:nvGraphicFramePr>
        <xdr:cNvPr id="11" name="Gráfico 10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20</xdr:col>
      <xdr:colOff>0</xdr:colOff>
      <xdr:row>42</xdr:row>
      <xdr:rowOff>0</xdr:rowOff>
    </xdr:from>
    <xdr:to>
      <xdr:col>26</xdr:col>
      <xdr:colOff>0</xdr:colOff>
      <xdr:row>56</xdr:row>
      <xdr:rowOff>64294</xdr:rowOff>
    </xdr:to>
    <xdr:graphicFrame macro="">
      <xdr:nvGraphicFramePr>
        <xdr:cNvPr id="12" name="Gráfico 11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20</xdr:col>
      <xdr:colOff>0</xdr:colOff>
      <xdr:row>58</xdr:row>
      <xdr:rowOff>0</xdr:rowOff>
    </xdr:from>
    <xdr:to>
      <xdr:col>26</xdr:col>
      <xdr:colOff>0</xdr:colOff>
      <xdr:row>72</xdr:row>
      <xdr:rowOff>52387</xdr:rowOff>
    </xdr:to>
    <xdr:graphicFrame macro="">
      <xdr:nvGraphicFramePr>
        <xdr:cNvPr id="13" name="Gráfico 12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20</xdr:col>
      <xdr:colOff>0</xdr:colOff>
      <xdr:row>74</xdr:row>
      <xdr:rowOff>0</xdr:rowOff>
    </xdr:from>
    <xdr:to>
      <xdr:col>26</xdr:col>
      <xdr:colOff>0</xdr:colOff>
      <xdr:row>88</xdr:row>
      <xdr:rowOff>52387</xdr:rowOff>
    </xdr:to>
    <xdr:graphicFrame macro="">
      <xdr:nvGraphicFramePr>
        <xdr:cNvPr id="14" name="Gráfico 13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0</xdr:colOff>
      <xdr:row>90</xdr:row>
      <xdr:rowOff>0</xdr:rowOff>
    </xdr:from>
    <xdr:to>
      <xdr:col>19</xdr:col>
      <xdr:colOff>0</xdr:colOff>
      <xdr:row>104</xdr:row>
      <xdr:rowOff>57151</xdr:rowOff>
    </xdr:to>
    <xdr:graphicFrame macro="">
      <xdr:nvGraphicFramePr>
        <xdr:cNvPr id="15" name="Gráfico 14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20</xdr:col>
      <xdr:colOff>0</xdr:colOff>
      <xdr:row>90</xdr:row>
      <xdr:rowOff>0</xdr:rowOff>
    </xdr:from>
    <xdr:to>
      <xdr:col>26</xdr:col>
      <xdr:colOff>0</xdr:colOff>
      <xdr:row>104</xdr:row>
      <xdr:rowOff>52388</xdr:rowOff>
    </xdr:to>
    <xdr:graphicFrame macro="">
      <xdr:nvGraphicFramePr>
        <xdr:cNvPr id="16" name="Gráfico 15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13</xdr:col>
      <xdr:colOff>0</xdr:colOff>
      <xdr:row>105</xdr:row>
      <xdr:rowOff>0</xdr:rowOff>
    </xdr:from>
    <xdr:to>
      <xdr:col>19</xdr:col>
      <xdr:colOff>0</xdr:colOff>
      <xdr:row>119</xdr:row>
      <xdr:rowOff>57150</xdr:rowOff>
    </xdr:to>
    <xdr:graphicFrame macro="">
      <xdr:nvGraphicFramePr>
        <xdr:cNvPr id="17" name="Gráfico 16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20</xdr:col>
      <xdr:colOff>0</xdr:colOff>
      <xdr:row>105</xdr:row>
      <xdr:rowOff>0</xdr:rowOff>
    </xdr:from>
    <xdr:to>
      <xdr:col>26</xdr:col>
      <xdr:colOff>0</xdr:colOff>
      <xdr:row>119</xdr:row>
      <xdr:rowOff>52387</xdr:rowOff>
    </xdr:to>
    <xdr:graphicFrame macro="">
      <xdr:nvGraphicFramePr>
        <xdr:cNvPr id="18" name="Gráfico 17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13</xdr:col>
      <xdr:colOff>0</xdr:colOff>
      <xdr:row>120</xdr:row>
      <xdr:rowOff>0</xdr:rowOff>
    </xdr:from>
    <xdr:to>
      <xdr:col>19</xdr:col>
      <xdr:colOff>0</xdr:colOff>
      <xdr:row>134</xdr:row>
      <xdr:rowOff>57151</xdr:rowOff>
    </xdr:to>
    <xdr:graphicFrame macro="">
      <xdr:nvGraphicFramePr>
        <xdr:cNvPr id="19" name="Gráfico 18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20</xdr:col>
      <xdr:colOff>0</xdr:colOff>
      <xdr:row>120</xdr:row>
      <xdr:rowOff>0</xdr:rowOff>
    </xdr:from>
    <xdr:to>
      <xdr:col>26</xdr:col>
      <xdr:colOff>0</xdr:colOff>
      <xdr:row>134</xdr:row>
      <xdr:rowOff>52388</xdr:rowOff>
    </xdr:to>
    <xdr:graphicFrame macro="">
      <xdr:nvGraphicFramePr>
        <xdr:cNvPr id="20" name="Gráfico 19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13</xdr:col>
      <xdr:colOff>0</xdr:colOff>
      <xdr:row>135</xdr:row>
      <xdr:rowOff>0</xdr:rowOff>
    </xdr:from>
    <xdr:to>
      <xdr:col>19</xdr:col>
      <xdr:colOff>0</xdr:colOff>
      <xdr:row>148</xdr:row>
      <xdr:rowOff>57150</xdr:rowOff>
    </xdr:to>
    <xdr:graphicFrame macro="">
      <xdr:nvGraphicFramePr>
        <xdr:cNvPr id="21" name="Gráfico 2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20</xdr:col>
      <xdr:colOff>0</xdr:colOff>
      <xdr:row>135</xdr:row>
      <xdr:rowOff>0</xdr:rowOff>
    </xdr:from>
    <xdr:to>
      <xdr:col>26</xdr:col>
      <xdr:colOff>0</xdr:colOff>
      <xdr:row>148</xdr:row>
      <xdr:rowOff>52387</xdr:rowOff>
    </xdr:to>
    <xdr:graphicFrame macro="">
      <xdr:nvGraphicFramePr>
        <xdr:cNvPr id="22" name="Gráfico 21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13</xdr:col>
      <xdr:colOff>0</xdr:colOff>
      <xdr:row>149</xdr:row>
      <xdr:rowOff>0</xdr:rowOff>
    </xdr:from>
    <xdr:to>
      <xdr:col>19</xdr:col>
      <xdr:colOff>0</xdr:colOff>
      <xdr:row>163</xdr:row>
      <xdr:rowOff>57151</xdr:rowOff>
    </xdr:to>
    <xdr:graphicFrame macro="">
      <xdr:nvGraphicFramePr>
        <xdr:cNvPr id="23" name="Gráfico 22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20</xdr:col>
      <xdr:colOff>0</xdr:colOff>
      <xdr:row>149</xdr:row>
      <xdr:rowOff>0</xdr:rowOff>
    </xdr:from>
    <xdr:to>
      <xdr:col>26</xdr:col>
      <xdr:colOff>0</xdr:colOff>
      <xdr:row>163</xdr:row>
      <xdr:rowOff>52388</xdr:rowOff>
    </xdr:to>
    <xdr:graphicFrame macro="">
      <xdr:nvGraphicFramePr>
        <xdr:cNvPr id="24" name="Gráfico 23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13</xdr:col>
      <xdr:colOff>0</xdr:colOff>
      <xdr:row>164</xdr:row>
      <xdr:rowOff>0</xdr:rowOff>
    </xdr:from>
    <xdr:to>
      <xdr:col>19</xdr:col>
      <xdr:colOff>0</xdr:colOff>
      <xdr:row>178</xdr:row>
      <xdr:rowOff>57150</xdr:rowOff>
    </xdr:to>
    <xdr:graphicFrame macro="">
      <xdr:nvGraphicFramePr>
        <xdr:cNvPr id="25" name="Gráfico 24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20</xdr:col>
      <xdr:colOff>0</xdr:colOff>
      <xdr:row>164</xdr:row>
      <xdr:rowOff>0</xdr:rowOff>
    </xdr:from>
    <xdr:to>
      <xdr:col>26</xdr:col>
      <xdr:colOff>0</xdr:colOff>
      <xdr:row>178</xdr:row>
      <xdr:rowOff>52387</xdr:rowOff>
    </xdr:to>
    <xdr:graphicFrame macro="">
      <xdr:nvGraphicFramePr>
        <xdr:cNvPr id="26" name="Gráfico 25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13</xdr:col>
      <xdr:colOff>0</xdr:colOff>
      <xdr:row>179</xdr:row>
      <xdr:rowOff>0</xdr:rowOff>
    </xdr:from>
    <xdr:to>
      <xdr:col>19</xdr:col>
      <xdr:colOff>0</xdr:colOff>
      <xdr:row>193</xdr:row>
      <xdr:rowOff>57151</xdr:rowOff>
    </xdr:to>
    <xdr:graphicFrame macro="">
      <xdr:nvGraphicFramePr>
        <xdr:cNvPr id="27" name="Gráfico 26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20</xdr:col>
      <xdr:colOff>0</xdr:colOff>
      <xdr:row>179</xdr:row>
      <xdr:rowOff>0</xdr:rowOff>
    </xdr:from>
    <xdr:to>
      <xdr:col>26</xdr:col>
      <xdr:colOff>0</xdr:colOff>
      <xdr:row>193</xdr:row>
      <xdr:rowOff>52388</xdr:rowOff>
    </xdr:to>
    <xdr:graphicFrame macro="">
      <xdr:nvGraphicFramePr>
        <xdr:cNvPr id="28" name="Gráfico 27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13</xdr:col>
      <xdr:colOff>0</xdr:colOff>
      <xdr:row>194</xdr:row>
      <xdr:rowOff>0</xdr:rowOff>
    </xdr:from>
    <xdr:to>
      <xdr:col>19</xdr:col>
      <xdr:colOff>0</xdr:colOff>
      <xdr:row>208</xdr:row>
      <xdr:rowOff>57150</xdr:rowOff>
    </xdr:to>
    <xdr:graphicFrame macro="">
      <xdr:nvGraphicFramePr>
        <xdr:cNvPr id="29" name="Gráfico 28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20</xdr:col>
      <xdr:colOff>0</xdr:colOff>
      <xdr:row>194</xdr:row>
      <xdr:rowOff>0</xdr:rowOff>
    </xdr:from>
    <xdr:to>
      <xdr:col>26</xdr:col>
      <xdr:colOff>0</xdr:colOff>
      <xdr:row>208</xdr:row>
      <xdr:rowOff>52387</xdr:rowOff>
    </xdr:to>
    <xdr:graphicFrame macro="">
      <xdr:nvGraphicFramePr>
        <xdr:cNvPr id="30" name="Gráfico 29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13</xdr:col>
      <xdr:colOff>0</xdr:colOff>
      <xdr:row>209</xdr:row>
      <xdr:rowOff>0</xdr:rowOff>
    </xdr:from>
    <xdr:to>
      <xdr:col>19</xdr:col>
      <xdr:colOff>0</xdr:colOff>
      <xdr:row>223</xdr:row>
      <xdr:rowOff>69057</xdr:rowOff>
    </xdr:to>
    <xdr:graphicFrame macro="">
      <xdr:nvGraphicFramePr>
        <xdr:cNvPr id="31" name="Gráfico 30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12</xdr:col>
      <xdr:colOff>748393</xdr:colOff>
      <xdr:row>225</xdr:row>
      <xdr:rowOff>190501</xdr:rowOff>
    </xdr:from>
    <xdr:to>
      <xdr:col>18</xdr:col>
      <xdr:colOff>748393</xdr:colOff>
      <xdr:row>240</xdr:row>
      <xdr:rowOff>43543</xdr:rowOff>
    </xdr:to>
    <xdr:graphicFrame macro="">
      <xdr:nvGraphicFramePr>
        <xdr:cNvPr id="32" name="Gráfico 31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20</xdr:col>
      <xdr:colOff>0</xdr:colOff>
      <xdr:row>226</xdr:row>
      <xdr:rowOff>0</xdr:rowOff>
    </xdr:from>
    <xdr:to>
      <xdr:col>26</xdr:col>
      <xdr:colOff>0</xdr:colOff>
      <xdr:row>240</xdr:row>
      <xdr:rowOff>52387</xdr:rowOff>
    </xdr:to>
    <xdr:graphicFrame macro="">
      <xdr:nvGraphicFramePr>
        <xdr:cNvPr id="33" name="Gráfico 32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13</xdr:col>
      <xdr:colOff>0</xdr:colOff>
      <xdr:row>241</xdr:row>
      <xdr:rowOff>0</xdr:rowOff>
    </xdr:from>
    <xdr:to>
      <xdr:col>19</xdr:col>
      <xdr:colOff>0</xdr:colOff>
      <xdr:row>255</xdr:row>
      <xdr:rowOff>69057</xdr:rowOff>
    </xdr:to>
    <xdr:graphicFrame macro="">
      <xdr:nvGraphicFramePr>
        <xdr:cNvPr id="34" name="Gráfico 33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20</xdr:col>
      <xdr:colOff>0</xdr:colOff>
      <xdr:row>241</xdr:row>
      <xdr:rowOff>0</xdr:rowOff>
    </xdr:from>
    <xdr:to>
      <xdr:col>26</xdr:col>
      <xdr:colOff>0</xdr:colOff>
      <xdr:row>255</xdr:row>
      <xdr:rowOff>64294</xdr:rowOff>
    </xdr:to>
    <xdr:graphicFrame macro="">
      <xdr:nvGraphicFramePr>
        <xdr:cNvPr id="35" name="Gráfico 34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>
    <xdr:from>
      <xdr:col>14</xdr:col>
      <xdr:colOff>0</xdr:colOff>
      <xdr:row>26</xdr:row>
      <xdr:rowOff>0</xdr:rowOff>
    </xdr:from>
    <xdr:to>
      <xdr:col>20</xdr:col>
      <xdr:colOff>0</xdr:colOff>
      <xdr:row>40</xdr:row>
      <xdr:rowOff>76200</xdr:rowOff>
    </xdr:to>
    <xdr:graphicFrame macro="">
      <xdr:nvGraphicFramePr>
        <xdr:cNvPr id="37" name="Gráfico 36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  <xdr:twoCellAnchor>
    <xdr:from>
      <xdr:col>13</xdr:col>
      <xdr:colOff>19050</xdr:colOff>
      <xdr:row>257</xdr:row>
      <xdr:rowOff>133350</xdr:rowOff>
    </xdr:from>
    <xdr:to>
      <xdr:col>19</xdr:col>
      <xdr:colOff>19050</xdr:colOff>
      <xdr:row>272</xdr:row>
      <xdr:rowOff>30957</xdr:rowOff>
    </xdr:to>
    <xdr:graphicFrame macro="">
      <xdr:nvGraphicFramePr>
        <xdr:cNvPr id="38" name="Gráfico 37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  <xdr:twoCellAnchor>
    <xdr:from>
      <xdr:col>20</xdr:col>
      <xdr:colOff>0</xdr:colOff>
      <xdr:row>258</xdr:row>
      <xdr:rowOff>0</xdr:rowOff>
    </xdr:from>
    <xdr:to>
      <xdr:col>26</xdr:col>
      <xdr:colOff>0</xdr:colOff>
      <xdr:row>272</xdr:row>
      <xdr:rowOff>88107</xdr:rowOff>
    </xdr:to>
    <xdr:graphicFrame macro="">
      <xdr:nvGraphicFramePr>
        <xdr:cNvPr id="39" name="Gráfico 38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twoCellAnchor>
  <xdr:twoCellAnchor>
    <xdr:from>
      <xdr:col>13</xdr:col>
      <xdr:colOff>0</xdr:colOff>
      <xdr:row>273</xdr:row>
      <xdr:rowOff>0</xdr:rowOff>
    </xdr:from>
    <xdr:to>
      <xdr:col>19</xdr:col>
      <xdr:colOff>0</xdr:colOff>
      <xdr:row>287</xdr:row>
      <xdr:rowOff>88107</xdr:rowOff>
    </xdr:to>
    <xdr:graphicFrame macro="">
      <xdr:nvGraphicFramePr>
        <xdr:cNvPr id="40" name="Gráfico 39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"/>
        </a:graphicData>
      </a:graphic>
    </xdr:graphicFrame>
    <xdr:clientData/>
  </xdr:twoCellAnchor>
  <xdr:twoCellAnchor>
    <xdr:from>
      <xdr:col>13</xdr:col>
      <xdr:colOff>750095</xdr:colOff>
      <xdr:row>8</xdr:row>
      <xdr:rowOff>134540</xdr:rowOff>
    </xdr:from>
    <xdr:to>
      <xdr:col>19</xdr:col>
      <xdr:colOff>750095</xdr:colOff>
      <xdr:row>23</xdr:row>
      <xdr:rowOff>20240</xdr:rowOff>
    </xdr:to>
    <xdr:graphicFrame macro="">
      <xdr:nvGraphicFramePr>
        <xdr:cNvPr id="4" name="Gráfico 3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T891"/>
  <sheetViews>
    <sheetView tabSelected="1" zoomScale="70" zoomScaleNormal="70" workbookViewId="0"/>
  </sheetViews>
  <sheetFormatPr baseColWidth="10" defaultRowHeight="14.4" x14ac:dyDescent="0.3"/>
  <cols>
    <col min="1" max="1" width="4.77734375" customWidth="1"/>
    <col min="2" max="2" width="48.5546875" customWidth="1"/>
    <col min="3" max="4" width="7.44140625" customWidth="1"/>
    <col min="5" max="5" width="7.5546875" customWidth="1"/>
    <col min="6" max="6" width="9.21875" customWidth="1"/>
    <col min="11" max="11" width="12.44140625" style="16" customWidth="1"/>
  </cols>
  <sheetData>
    <row r="4" spans="1:14" x14ac:dyDescent="0.3">
      <c r="A4" s="11"/>
    </row>
    <row r="5" spans="1:14" x14ac:dyDescent="0.3">
      <c r="A5" s="11"/>
    </row>
    <row r="6" spans="1:14" s="16" customFormat="1" x14ac:dyDescent="0.3">
      <c r="A6" s="11"/>
      <c r="C6" s="4">
        <v>1</v>
      </c>
    </row>
    <row r="7" spans="1:14" x14ac:dyDescent="0.3">
      <c r="A7" s="11">
        <v>0</v>
      </c>
      <c r="B7" s="1" t="s">
        <v>63</v>
      </c>
      <c r="C7" s="1"/>
      <c r="D7" s="1"/>
    </row>
    <row r="8" spans="1:14" x14ac:dyDescent="0.3">
      <c r="A8" s="11"/>
      <c r="B8" s="2" t="s">
        <v>64</v>
      </c>
      <c r="D8">
        <v>40</v>
      </c>
      <c r="F8" s="5">
        <f>D8/E$9</f>
        <v>0.16528925619834711</v>
      </c>
    </row>
    <row r="9" spans="1:14" x14ac:dyDescent="0.3">
      <c r="A9" s="11"/>
      <c r="B9" s="2" t="s">
        <v>65</v>
      </c>
      <c r="D9">
        <v>202</v>
      </c>
      <c r="E9">
        <f>SUM(D8:D9)</f>
        <v>242</v>
      </c>
      <c r="F9" s="5">
        <f>D9/E$9</f>
        <v>0.83471074380165289</v>
      </c>
    </row>
    <row r="10" spans="1:14" x14ac:dyDescent="0.3">
      <c r="A10" s="11">
        <v>1</v>
      </c>
      <c r="B10" s="1" t="s">
        <v>0</v>
      </c>
      <c r="C10" s="1"/>
      <c r="D10" s="1"/>
      <c r="G10">
        <v>1</v>
      </c>
      <c r="N10">
        <v>0</v>
      </c>
    </row>
    <row r="11" spans="1:14" x14ac:dyDescent="0.3">
      <c r="A11" s="11"/>
      <c r="B11" s="2" t="s">
        <v>1</v>
      </c>
      <c r="D11">
        <f>COUNTA(C11:C11)</f>
        <v>0</v>
      </c>
      <c r="F11" s="5">
        <f>D11/E$14</f>
        <v>0</v>
      </c>
    </row>
    <row r="12" spans="1:14" x14ac:dyDescent="0.3">
      <c r="A12" s="11"/>
      <c r="B12" s="2" t="s">
        <v>2</v>
      </c>
      <c r="D12">
        <v>6</v>
      </c>
      <c r="F12" s="5">
        <f>D12/E$14</f>
        <v>2.4793388429752067E-2</v>
      </c>
    </row>
    <row r="13" spans="1:14" x14ac:dyDescent="0.3">
      <c r="A13" s="11"/>
      <c r="B13" s="2" t="s">
        <v>3</v>
      </c>
      <c r="D13">
        <v>160</v>
      </c>
      <c r="F13" s="5">
        <f>D13/E$14</f>
        <v>0.66115702479338845</v>
      </c>
    </row>
    <row r="14" spans="1:14" x14ac:dyDescent="0.3">
      <c r="A14" s="11"/>
      <c r="B14" s="2" t="s">
        <v>4</v>
      </c>
      <c r="D14">
        <v>76</v>
      </c>
      <c r="E14">
        <f>SUM(D11:D14)</f>
        <v>242</v>
      </c>
      <c r="F14" s="5">
        <f>D14/E$14</f>
        <v>0.31404958677685951</v>
      </c>
    </row>
    <row r="15" spans="1:14" x14ac:dyDescent="0.3">
      <c r="A15" s="11">
        <v>2</v>
      </c>
      <c r="B15" s="1" t="s">
        <v>5</v>
      </c>
      <c r="C15" s="1"/>
      <c r="D15" s="1"/>
    </row>
    <row r="16" spans="1:14" x14ac:dyDescent="0.3">
      <c r="A16" s="11"/>
      <c r="B16" s="2" t="s">
        <v>6</v>
      </c>
      <c r="D16">
        <f t="shared" ref="D16:D36" si="0">COUNTA(C16:C16)</f>
        <v>0</v>
      </c>
      <c r="F16" s="5" t="e">
        <f>D16/E$36</f>
        <v>#DIV/0!</v>
      </c>
    </row>
    <row r="17" spans="1:14" x14ac:dyDescent="0.3">
      <c r="A17" s="11"/>
      <c r="B17" s="2" t="s">
        <v>19</v>
      </c>
      <c r="D17">
        <f t="shared" si="0"/>
        <v>0</v>
      </c>
      <c r="F17" s="5" t="e">
        <f t="shared" ref="F17:F36" si="1">D17/E$36</f>
        <v>#DIV/0!</v>
      </c>
    </row>
    <row r="18" spans="1:14" x14ac:dyDescent="0.3">
      <c r="A18" s="11"/>
      <c r="B18" s="2" t="s">
        <v>20</v>
      </c>
      <c r="D18">
        <f t="shared" si="0"/>
        <v>0</v>
      </c>
      <c r="F18" s="5" t="e">
        <f t="shared" si="1"/>
        <v>#DIV/0!</v>
      </c>
    </row>
    <row r="19" spans="1:14" x14ac:dyDescent="0.3">
      <c r="A19" s="11"/>
      <c r="B19" s="2" t="s">
        <v>21</v>
      </c>
      <c r="D19">
        <f t="shared" si="0"/>
        <v>0</v>
      </c>
      <c r="F19" s="5" t="e">
        <f t="shared" si="1"/>
        <v>#DIV/0!</v>
      </c>
    </row>
    <row r="20" spans="1:14" x14ac:dyDescent="0.3">
      <c r="A20" s="11"/>
      <c r="B20" s="2" t="s">
        <v>22</v>
      </c>
      <c r="D20">
        <f t="shared" si="0"/>
        <v>0</v>
      </c>
      <c r="F20" s="5" t="e">
        <f t="shared" si="1"/>
        <v>#DIV/0!</v>
      </c>
    </row>
    <row r="21" spans="1:14" x14ac:dyDescent="0.3">
      <c r="A21" s="11"/>
      <c r="B21" s="2" t="s">
        <v>23</v>
      </c>
      <c r="D21">
        <f t="shared" si="0"/>
        <v>0</v>
      </c>
      <c r="F21" s="5" t="e">
        <f t="shared" si="1"/>
        <v>#DIV/0!</v>
      </c>
    </row>
    <row r="22" spans="1:14" x14ac:dyDescent="0.3">
      <c r="A22" s="11"/>
      <c r="B22" s="2" t="s">
        <v>24</v>
      </c>
      <c r="D22">
        <f t="shared" si="0"/>
        <v>0</v>
      </c>
      <c r="F22" s="5" t="e">
        <f t="shared" si="1"/>
        <v>#DIV/0!</v>
      </c>
    </row>
    <row r="23" spans="1:14" x14ac:dyDescent="0.3">
      <c r="A23" s="11"/>
      <c r="B23" s="2" t="s">
        <v>25</v>
      </c>
      <c r="D23">
        <f t="shared" si="0"/>
        <v>0</v>
      </c>
      <c r="F23" s="5" t="e">
        <f t="shared" si="1"/>
        <v>#DIV/0!</v>
      </c>
    </row>
    <row r="24" spans="1:14" x14ac:dyDescent="0.3">
      <c r="A24" s="11"/>
      <c r="B24" s="2" t="s">
        <v>26</v>
      </c>
      <c r="D24">
        <f t="shared" si="0"/>
        <v>0</v>
      </c>
      <c r="F24" s="5" t="e">
        <f t="shared" si="1"/>
        <v>#DIV/0!</v>
      </c>
    </row>
    <row r="25" spans="1:14" x14ac:dyDescent="0.3">
      <c r="A25" s="11"/>
      <c r="B25" s="2" t="s">
        <v>27</v>
      </c>
      <c r="D25">
        <f t="shared" si="0"/>
        <v>0</v>
      </c>
      <c r="F25" s="5" t="e">
        <f t="shared" si="1"/>
        <v>#DIV/0!</v>
      </c>
    </row>
    <row r="26" spans="1:14" x14ac:dyDescent="0.3">
      <c r="A26" s="11"/>
      <c r="B26" s="2" t="s">
        <v>28</v>
      </c>
      <c r="D26">
        <f t="shared" si="0"/>
        <v>0</v>
      </c>
      <c r="F26" s="5" t="e">
        <f t="shared" si="1"/>
        <v>#DIV/0!</v>
      </c>
    </row>
    <row r="27" spans="1:14" x14ac:dyDescent="0.3">
      <c r="A27" s="11"/>
      <c r="B27" s="2" t="s">
        <v>29</v>
      </c>
      <c r="D27">
        <f t="shared" si="0"/>
        <v>0</v>
      </c>
      <c r="F27" s="5" t="e">
        <f t="shared" si="1"/>
        <v>#DIV/0!</v>
      </c>
      <c r="G27">
        <v>3</v>
      </c>
      <c r="N27">
        <v>4</v>
      </c>
    </row>
    <row r="28" spans="1:14" x14ac:dyDescent="0.3">
      <c r="A28" s="11"/>
      <c r="B28" s="2" t="s">
        <v>30</v>
      </c>
      <c r="D28">
        <f t="shared" si="0"/>
        <v>0</v>
      </c>
      <c r="F28" s="5" t="e">
        <f t="shared" si="1"/>
        <v>#DIV/0!</v>
      </c>
    </row>
    <row r="29" spans="1:14" x14ac:dyDescent="0.3">
      <c r="A29" s="11"/>
      <c r="B29" s="2" t="s">
        <v>31</v>
      </c>
      <c r="D29">
        <f t="shared" si="0"/>
        <v>0</v>
      </c>
      <c r="F29" s="5" t="e">
        <f t="shared" si="1"/>
        <v>#DIV/0!</v>
      </c>
    </row>
    <row r="30" spans="1:14" x14ac:dyDescent="0.3">
      <c r="A30" s="11"/>
      <c r="B30" s="2" t="s">
        <v>32</v>
      </c>
      <c r="D30">
        <f t="shared" si="0"/>
        <v>0</v>
      </c>
      <c r="F30" s="5" t="e">
        <f t="shared" si="1"/>
        <v>#DIV/0!</v>
      </c>
    </row>
    <row r="31" spans="1:14" x14ac:dyDescent="0.3">
      <c r="A31" s="11"/>
      <c r="B31" s="2" t="s">
        <v>33</v>
      </c>
      <c r="D31">
        <f t="shared" si="0"/>
        <v>0</v>
      </c>
      <c r="F31" s="5" t="e">
        <f t="shared" si="1"/>
        <v>#DIV/0!</v>
      </c>
    </row>
    <row r="32" spans="1:14" x14ac:dyDescent="0.3">
      <c r="A32" s="11"/>
      <c r="B32" s="2" t="s">
        <v>34</v>
      </c>
      <c r="D32">
        <f t="shared" si="0"/>
        <v>0</v>
      </c>
      <c r="F32" s="5" t="e">
        <f t="shared" si="1"/>
        <v>#DIV/0!</v>
      </c>
    </row>
    <row r="33" spans="1:13" x14ac:dyDescent="0.3">
      <c r="A33" s="11"/>
      <c r="B33" s="2" t="s">
        <v>35</v>
      </c>
      <c r="D33">
        <f t="shared" si="0"/>
        <v>0</v>
      </c>
      <c r="F33" s="5" t="e">
        <f t="shared" si="1"/>
        <v>#DIV/0!</v>
      </c>
    </row>
    <row r="34" spans="1:13" x14ac:dyDescent="0.3">
      <c r="A34" s="11"/>
      <c r="B34" s="2" t="s">
        <v>36</v>
      </c>
      <c r="D34">
        <f t="shared" si="0"/>
        <v>0</v>
      </c>
      <c r="F34" s="5" t="e">
        <f t="shared" si="1"/>
        <v>#DIV/0!</v>
      </c>
    </row>
    <row r="35" spans="1:13" x14ac:dyDescent="0.3">
      <c r="A35" s="11"/>
      <c r="B35" s="2" t="s">
        <v>37</v>
      </c>
      <c r="D35">
        <f t="shared" si="0"/>
        <v>0</v>
      </c>
      <c r="F35" s="5" t="e">
        <f t="shared" si="1"/>
        <v>#DIV/0!</v>
      </c>
    </row>
    <row r="36" spans="1:13" x14ac:dyDescent="0.3">
      <c r="A36" s="11"/>
      <c r="B36" s="2" t="s">
        <v>7</v>
      </c>
      <c r="D36">
        <f t="shared" si="0"/>
        <v>0</v>
      </c>
      <c r="E36">
        <f>SUM(D16:D36)</f>
        <v>0</v>
      </c>
      <c r="F36" s="5" t="e">
        <f t="shared" si="1"/>
        <v>#DIV/0!</v>
      </c>
    </row>
    <row r="37" spans="1:13" x14ac:dyDescent="0.3">
      <c r="A37" s="11">
        <v>3</v>
      </c>
      <c r="B37" s="1" t="s">
        <v>8</v>
      </c>
      <c r="C37" s="1"/>
      <c r="D37" s="1"/>
      <c r="E37" s="1"/>
      <c r="F37" s="1"/>
    </row>
    <row r="38" spans="1:13" x14ac:dyDescent="0.3">
      <c r="A38" s="11"/>
      <c r="B38" s="2" t="s">
        <v>9</v>
      </c>
      <c r="D38">
        <v>91</v>
      </c>
      <c r="F38" s="5">
        <f>D38/E$42</f>
        <v>0.37603305785123969</v>
      </c>
    </row>
    <row r="39" spans="1:13" x14ac:dyDescent="0.3">
      <c r="A39" s="11"/>
      <c r="B39" s="2" t="s">
        <v>10</v>
      </c>
      <c r="D39">
        <v>5</v>
      </c>
      <c r="F39" s="5">
        <f>D39/E$42</f>
        <v>2.0661157024793389E-2</v>
      </c>
    </row>
    <row r="40" spans="1:13" x14ac:dyDescent="0.3">
      <c r="A40" s="11"/>
      <c r="B40" s="2" t="s">
        <v>11</v>
      </c>
      <c r="D40">
        <v>89</v>
      </c>
      <c r="F40" s="5">
        <f>D40/E$42</f>
        <v>0.36776859504132231</v>
      </c>
    </row>
    <row r="41" spans="1:13" x14ac:dyDescent="0.3">
      <c r="A41" s="11"/>
      <c r="B41" s="2" t="s">
        <v>12</v>
      </c>
      <c r="D41">
        <v>14</v>
      </c>
      <c r="F41" s="5">
        <f>D41/E$42</f>
        <v>5.7851239669421489E-2</v>
      </c>
    </row>
    <row r="42" spans="1:13" x14ac:dyDescent="0.3">
      <c r="A42" s="11"/>
      <c r="B42" s="2" t="s">
        <v>13</v>
      </c>
      <c r="D42">
        <f>15+5+10+8+1+1+1+1+1</f>
        <v>43</v>
      </c>
      <c r="E42">
        <f>SUM(D38:D42)</f>
        <v>242</v>
      </c>
      <c r="F42" s="5">
        <f>D42/E$42</f>
        <v>0.17768595041322313</v>
      </c>
    </row>
    <row r="43" spans="1:13" x14ac:dyDescent="0.3">
      <c r="A43" s="11">
        <v>4</v>
      </c>
      <c r="B43" s="1" t="s">
        <v>66</v>
      </c>
      <c r="C43" s="1"/>
      <c r="D43" s="1"/>
      <c r="E43" s="1"/>
      <c r="F43" s="1"/>
      <c r="M43">
        <v>5</v>
      </c>
    </row>
    <row r="44" spans="1:13" x14ac:dyDescent="0.3">
      <c r="A44" s="11"/>
      <c r="B44" s="2" t="s">
        <v>15</v>
      </c>
      <c r="D44">
        <v>46</v>
      </c>
      <c r="F44" s="5">
        <f>D44/E$45</f>
        <v>0.19008264462809918</v>
      </c>
    </row>
    <row r="45" spans="1:13" x14ac:dyDescent="0.3">
      <c r="A45" s="11"/>
      <c r="B45" s="2" t="s">
        <v>16</v>
      </c>
      <c r="D45">
        <v>196</v>
      </c>
      <c r="E45">
        <f>SUM(D44:D45)</f>
        <v>242</v>
      </c>
      <c r="F45" s="5">
        <f>D45/E$45</f>
        <v>0.80991735537190079</v>
      </c>
    </row>
    <row r="46" spans="1:13" x14ac:dyDescent="0.3">
      <c r="A46" s="11"/>
      <c r="B46" s="9" t="s">
        <v>38</v>
      </c>
      <c r="C46" s="7"/>
      <c r="D46" s="7"/>
      <c r="E46" s="7"/>
      <c r="F46" s="8"/>
      <c r="G46" s="32" t="s">
        <v>68</v>
      </c>
      <c r="H46" s="32"/>
      <c r="I46" s="20">
        <f>F76</f>
        <v>8.115702479338843</v>
      </c>
    </row>
    <row r="47" spans="1:13" ht="15" thickBot="1" x14ac:dyDescent="0.35">
      <c r="A47" s="11">
        <v>5</v>
      </c>
      <c r="B47" s="1" t="s">
        <v>17</v>
      </c>
      <c r="C47" s="1"/>
      <c r="D47" s="1"/>
      <c r="E47" s="1"/>
      <c r="F47" s="1"/>
    </row>
    <row r="48" spans="1:13" x14ac:dyDescent="0.3">
      <c r="A48" s="11"/>
      <c r="B48" s="3">
        <v>0</v>
      </c>
      <c r="D48">
        <f>COUNTA(C48:C48)</f>
        <v>0</v>
      </c>
      <c r="E48">
        <f t="shared" ref="E48:E58" si="2">D48*B48</f>
        <v>0</v>
      </c>
      <c r="F48" s="29"/>
      <c r="G48" s="14"/>
      <c r="H48" s="15"/>
    </row>
    <row r="49" spans="1:13" x14ac:dyDescent="0.3">
      <c r="A49" s="11"/>
      <c r="B49" s="3">
        <v>1</v>
      </c>
      <c r="E49">
        <f t="shared" si="2"/>
        <v>0</v>
      </c>
      <c r="F49" s="30"/>
      <c r="G49" s="14"/>
      <c r="H49" s="15"/>
    </row>
    <row r="50" spans="1:13" x14ac:dyDescent="0.3">
      <c r="A50" s="11"/>
      <c r="B50" s="3">
        <v>2</v>
      </c>
      <c r="E50">
        <f t="shared" si="2"/>
        <v>0</v>
      </c>
      <c r="F50" s="30"/>
      <c r="G50" s="14"/>
      <c r="H50" s="15"/>
    </row>
    <row r="51" spans="1:13" x14ac:dyDescent="0.3">
      <c r="A51" s="11"/>
      <c r="B51" s="3">
        <v>3</v>
      </c>
      <c r="D51">
        <f t="shared" ref="D51:D58" si="3">COUNTA(C51:C51)</f>
        <v>0</v>
      </c>
      <c r="E51">
        <f t="shared" si="2"/>
        <v>0</v>
      </c>
      <c r="F51" s="30"/>
      <c r="G51" s="14"/>
      <c r="H51" s="15"/>
    </row>
    <row r="52" spans="1:13" x14ac:dyDescent="0.3">
      <c r="A52" s="11"/>
      <c r="B52" s="3">
        <v>4</v>
      </c>
      <c r="D52">
        <f t="shared" si="3"/>
        <v>0</v>
      </c>
      <c r="E52">
        <f t="shared" si="2"/>
        <v>0</v>
      </c>
      <c r="F52" s="30"/>
      <c r="G52" s="14"/>
      <c r="H52" s="14"/>
      <c r="I52" t="s">
        <v>60</v>
      </c>
    </row>
    <row r="53" spans="1:13" x14ac:dyDescent="0.3">
      <c r="A53" s="11"/>
      <c r="B53" s="3">
        <v>5</v>
      </c>
      <c r="D53">
        <f t="shared" si="3"/>
        <v>0</v>
      </c>
      <c r="E53">
        <f t="shared" si="2"/>
        <v>0</v>
      </c>
      <c r="F53" s="30"/>
      <c r="G53" s="12"/>
    </row>
    <row r="54" spans="1:13" x14ac:dyDescent="0.3">
      <c r="A54" s="11"/>
      <c r="B54" s="3">
        <v>6</v>
      </c>
      <c r="D54">
        <f t="shared" si="3"/>
        <v>0</v>
      </c>
      <c r="E54">
        <f t="shared" si="2"/>
        <v>0</v>
      </c>
      <c r="F54" s="30"/>
      <c r="G54" s="12"/>
      <c r="H54" s="12"/>
      <c r="I54" t="s">
        <v>61</v>
      </c>
      <c r="K54" s="16" t="str">
        <f>I52</f>
        <v>INSATISFECHO</v>
      </c>
      <c r="L54" s="5">
        <f>H52</f>
        <v>0</v>
      </c>
    </row>
    <row r="55" spans="1:13" x14ac:dyDescent="0.3">
      <c r="A55" s="11"/>
      <c r="B55" s="3">
        <v>7</v>
      </c>
      <c r="D55">
        <f t="shared" si="3"/>
        <v>0</v>
      </c>
      <c r="E55">
        <f t="shared" si="2"/>
        <v>0</v>
      </c>
      <c r="F55" s="30"/>
      <c r="G55" s="13"/>
      <c r="K55" s="16" t="str">
        <f>I54</f>
        <v>SATISFECHO</v>
      </c>
      <c r="L55" s="5">
        <f>H54</f>
        <v>0</v>
      </c>
    </row>
    <row r="56" spans="1:13" x14ac:dyDescent="0.3">
      <c r="A56" s="11"/>
      <c r="B56" s="3">
        <v>8</v>
      </c>
      <c r="D56">
        <f t="shared" si="3"/>
        <v>0</v>
      </c>
      <c r="E56">
        <f t="shared" si="2"/>
        <v>0</v>
      </c>
      <c r="F56" s="30"/>
      <c r="G56" s="13"/>
      <c r="K56" s="17" t="str">
        <f>I58</f>
        <v>MUY SATISFECHO</v>
      </c>
      <c r="L56" s="5">
        <f>H58</f>
        <v>0</v>
      </c>
    </row>
    <row r="57" spans="1:13" x14ac:dyDescent="0.3">
      <c r="A57" s="11"/>
      <c r="B57" s="3">
        <v>9</v>
      </c>
      <c r="D57">
        <f t="shared" si="3"/>
        <v>0</v>
      </c>
      <c r="E57">
        <f t="shared" si="2"/>
        <v>0</v>
      </c>
      <c r="F57" s="30"/>
      <c r="G57" s="13"/>
    </row>
    <row r="58" spans="1:13" x14ac:dyDescent="0.3">
      <c r="A58" s="11"/>
      <c r="B58" s="3">
        <v>10</v>
      </c>
      <c r="D58">
        <f t="shared" si="3"/>
        <v>0</v>
      </c>
      <c r="E58">
        <f t="shared" si="2"/>
        <v>0</v>
      </c>
      <c r="F58" s="30"/>
      <c r="G58" s="13"/>
      <c r="H58" s="13"/>
      <c r="I58" t="s">
        <v>62</v>
      </c>
    </row>
    <row r="59" spans="1:13" ht="15" thickBot="1" x14ac:dyDescent="0.35">
      <c r="A59" s="11"/>
      <c r="D59">
        <f>SUM(D48:D58)</f>
        <v>0</v>
      </c>
      <c r="E59">
        <f>SUM(E48:E58)</f>
        <v>0</v>
      </c>
      <c r="F59" s="31"/>
      <c r="G59" s="5"/>
      <c r="M59">
        <v>6</v>
      </c>
    </row>
    <row r="60" spans="1:13" x14ac:dyDescent="0.3">
      <c r="A60" s="11"/>
      <c r="B60" s="6" t="s">
        <v>14</v>
      </c>
      <c r="D60">
        <f>COUNTA(C60:C60)</f>
        <v>0</v>
      </c>
    </row>
    <row r="61" spans="1:13" ht="15" thickBot="1" x14ac:dyDescent="0.35">
      <c r="A61" s="11">
        <v>6</v>
      </c>
      <c r="B61" s="1" t="s">
        <v>18</v>
      </c>
      <c r="C61" s="1"/>
      <c r="D61" s="1"/>
      <c r="E61" s="1"/>
      <c r="F61" s="1"/>
    </row>
    <row r="62" spans="1:13" x14ac:dyDescent="0.3">
      <c r="A62" s="11"/>
      <c r="B62" s="3">
        <v>0</v>
      </c>
      <c r="D62">
        <f t="shared" ref="D62:D72" si="4">COUNTA(C62:C62)</f>
        <v>0</v>
      </c>
      <c r="E62">
        <f t="shared" ref="E62:E72" si="5">D62*B62</f>
        <v>0</v>
      </c>
      <c r="F62" s="29"/>
      <c r="G62" s="14"/>
      <c r="H62" s="15"/>
    </row>
    <row r="63" spans="1:13" x14ac:dyDescent="0.3">
      <c r="A63" s="11"/>
      <c r="B63" s="3">
        <v>1</v>
      </c>
      <c r="D63">
        <f t="shared" si="4"/>
        <v>0</v>
      </c>
      <c r="E63">
        <f t="shared" si="5"/>
        <v>0</v>
      </c>
      <c r="F63" s="30"/>
      <c r="G63" s="14"/>
      <c r="H63" s="15"/>
    </row>
    <row r="64" spans="1:13" x14ac:dyDescent="0.3">
      <c r="A64" s="11"/>
      <c r="B64" s="3">
        <v>2</v>
      </c>
      <c r="D64">
        <f t="shared" si="4"/>
        <v>0</v>
      </c>
      <c r="E64">
        <f t="shared" si="5"/>
        <v>0</v>
      </c>
      <c r="F64" s="30"/>
      <c r="G64" s="14"/>
      <c r="H64" s="15"/>
    </row>
    <row r="65" spans="1:13" x14ac:dyDescent="0.3">
      <c r="A65" s="11"/>
      <c r="B65" s="3">
        <v>3</v>
      </c>
      <c r="D65">
        <f t="shared" si="4"/>
        <v>0</v>
      </c>
      <c r="E65">
        <f t="shared" si="5"/>
        <v>0</v>
      </c>
      <c r="F65" s="30"/>
      <c r="G65" s="14"/>
      <c r="H65" s="15"/>
    </row>
    <row r="66" spans="1:13" x14ac:dyDescent="0.3">
      <c r="A66" s="11"/>
      <c r="B66" s="3">
        <v>4</v>
      </c>
      <c r="D66">
        <f t="shared" si="4"/>
        <v>0</v>
      </c>
      <c r="E66">
        <f t="shared" si="5"/>
        <v>0</v>
      </c>
      <c r="F66" s="30"/>
      <c r="G66" s="14"/>
      <c r="H66" s="14"/>
      <c r="I66" t="s">
        <v>60</v>
      </c>
    </row>
    <row r="67" spans="1:13" x14ac:dyDescent="0.3">
      <c r="A67" s="11"/>
      <c r="B67" s="3">
        <v>5</v>
      </c>
      <c r="D67">
        <f t="shared" si="4"/>
        <v>0</v>
      </c>
      <c r="E67">
        <f t="shared" si="5"/>
        <v>0</v>
      </c>
      <c r="F67" s="30"/>
      <c r="G67" s="12"/>
    </row>
    <row r="68" spans="1:13" x14ac:dyDescent="0.3">
      <c r="A68" s="11"/>
      <c r="B68" s="3">
        <v>6</v>
      </c>
      <c r="D68">
        <f t="shared" si="4"/>
        <v>0</v>
      </c>
      <c r="E68">
        <f t="shared" si="5"/>
        <v>0</v>
      </c>
      <c r="F68" s="30"/>
      <c r="G68" s="12"/>
      <c r="H68" s="12"/>
      <c r="I68" t="s">
        <v>61</v>
      </c>
      <c r="K68" s="16" t="str">
        <f>I66</f>
        <v>INSATISFECHO</v>
      </c>
      <c r="L68" s="5">
        <f>H66</f>
        <v>0</v>
      </c>
    </row>
    <row r="69" spans="1:13" x14ac:dyDescent="0.3">
      <c r="A69" s="11"/>
      <c r="B69" s="3">
        <v>7</v>
      </c>
      <c r="D69">
        <f t="shared" si="4"/>
        <v>0</v>
      </c>
      <c r="E69">
        <f t="shared" si="5"/>
        <v>0</v>
      </c>
      <c r="F69" s="30"/>
      <c r="G69" s="13"/>
      <c r="K69" s="16" t="str">
        <f>I68</f>
        <v>SATISFECHO</v>
      </c>
      <c r="L69" s="5">
        <f>H68</f>
        <v>0</v>
      </c>
    </row>
    <row r="70" spans="1:13" x14ac:dyDescent="0.3">
      <c r="A70" s="11"/>
      <c r="B70" s="3">
        <v>8</v>
      </c>
      <c r="D70">
        <f t="shared" si="4"/>
        <v>0</v>
      </c>
      <c r="E70">
        <f t="shared" si="5"/>
        <v>0</v>
      </c>
      <c r="F70" s="30"/>
      <c r="G70" s="13"/>
      <c r="K70" s="17" t="str">
        <f>I72</f>
        <v>MUY SATISFECHO</v>
      </c>
      <c r="L70" s="5">
        <f>H72</f>
        <v>0</v>
      </c>
    </row>
    <row r="71" spans="1:13" x14ac:dyDescent="0.3">
      <c r="A71" s="11"/>
      <c r="B71" s="3">
        <v>9</v>
      </c>
      <c r="D71">
        <f t="shared" si="4"/>
        <v>0</v>
      </c>
      <c r="E71">
        <f t="shared" si="5"/>
        <v>0</v>
      </c>
      <c r="F71" s="30"/>
      <c r="G71" s="13"/>
    </row>
    <row r="72" spans="1:13" x14ac:dyDescent="0.3">
      <c r="A72" s="11"/>
      <c r="B72" s="3">
        <v>10</v>
      </c>
      <c r="D72">
        <f t="shared" si="4"/>
        <v>0</v>
      </c>
      <c r="E72">
        <f t="shared" si="5"/>
        <v>0</v>
      </c>
      <c r="F72" s="30"/>
      <c r="G72" s="13"/>
      <c r="H72" s="13"/>
      <c r="I72" t="s">
        <v>62</v>
      </c>
    </row>
    <row r="73" spans="1:13" ht="15" thickBot="1" x14ac:dyDescent="0.35">
      <c r="A73" s="11"/>
      <c r="D73">
        <f>SUM(D62:D72)</f>
        <v>0</v>
      </c>
      <c r="E73">
        <f>SUM(E62:E72)</f>
        <v>0</v>
      </c>
      <c r="F73" s="31"/>
      <c r="G73" s="5"/>
    </row>
    <row r="74" spans="1:13" x14ac:dyDescent="0.3">
      <c r="A74" s="11"/>
      <c r="B74" s="6" t="s">
        <v>14</v>
      </c>
      <c r="D74">
        <f>COUNTA(C74:C74)</f>
        <v>0</v>
      </c>
    </row>
    <row r="75" spans="1:13" ht="15" thickBot="1" x14ac:dyDescent="0.35">
      <c r="A75" s="11">
        <v>7</v>
      </c>
      <c r="B75" s="1" t="s">
        <v>41</v>
      </c>
      <c r="C75" s="1"/>
      <c r="D75" s="1"/>
      <c r="E75" s="1"/>
      <c r="F75" s="1"/>
      <c r="M75">
        <v>7</v>
      </c>
    </row>
    <row r="76" spans="1:13" x14ac:dyDescent="0.3">
      <c r="A76" s="11"/>
      <c r="B76" s="3">
        <v>0</v>
      </c>
      <c r="D76">
        <f>COUNTA(C76:C76)</f>
        <v>0</v>
      </c>
      <c r="E76">
        <f t="shared" ref="E76:E86" si="6">D76*B76</f>
        <v>0</v>
      </c>
      <c r="F76" s="29">
        <f>E87/D87</f>
        <v>8.115702479338843</v>
      </c>
      <c r="G76" s="14">
        <f>D76/D$87</f>
        <v>0</v>
      </c>
      <c r="H76" s="15"/>
    </row>
    <row r="77" spans="1:13" x14ac:dyDescent="0.3">
      <c r="A77" s="11"/>
      <c r="B77" s="3">
        <v>1</v>
      </c>
      <c r="D77">
        <f>COUNTA(C77:C77)</f>
        <v>0</v>
      </c>
      <c r="E77">
        <f t="shared" si="6"/>
        <v>0</v>
      </c>
      <c r="F77" s="30"/>
      <c r="G77" s="14">
        <f t="shared" ref="G77:G86" si="7">D77/D$87</f>
        <v>0</v>
      </c>
      <c r="H77" s="15"/>
    </row>
    <row r="78" spans="1:13" x14ac:dyDescent="0.3">
      <c r="A78" s="11"/>
      <c r="B78" s="3">
        <v>2</v>
      </c>
      <c r="D78">
        <v>17</v>
      </c>
      <c r="E78">
        <f t="shared" si="6"/>
        <v>34</v>
      </c>
      <c r="F78" s="30"/>
      <c r="G78" s="14">
        <f t="shared" si="7"/>
        <v>7.0247933884297523E-2</v>
      </c>
      <c r="H78" s="15"/>
    </row>
    <row r="79" spans="1:13" x14ac:dyDescent="0.3">
      <c r="A79" s="11"/>
      <c r="B79" s="3">
        <v>3</v>
      </c>
      <c r="D79">
        <f>COUNTA(C79:C79)</f>
        <v>0</v>
      </c>
      <c r="E79">
        <f t="shared" si="6"/>
        <v>0</v>
      </c>
      <c r="F79" s="30"/>
      <c r="G79" s="14">
        <f t="shared" si="7"/>
        <v>0</v>
      </c>
      <c r="H79" s="15"/>
    </row>
    <row r="80" spans="1:13" x14ac:dyDescent="0.3">
      <c r="A80" s="11"/>
      <c r="B80" s="3">
        <v>4</v>
      </c>
      <c r="D80">
        <v>5</v>
      </c>
      <c r="E80">
        <f t="shared" si="6"/>
        <v>20</v>
      </c>
      <c r="F80" s="30"/>
      <c r="G80" s="14">
        <f t="shared" si="7"/>
        <v>2.0661157024793389E-2</v>
      </c>
      <c r="H80" s="14">
        <f>SUM(G76:G80)</f>
        <v>9.0909090909090912E-2</v>
      </c>
      <c r="I80" t="s">
        <v>60</v>
      </c>
    </row>
    <row r="81" spans="1:13" x14ac:dyDescent="0.3">
      <c r="A81" s="11"/>
      <c r="B81" s="3">
        <v>5</v>
      </c>
      <c r="D81">
        <f>COUNTA(C81:C81)</f>
        <v>0</v>
      </c>
      <c r="E81">
        <f t="shared" si="6"/>
        <v>0</v>
      </c>
      <c r="F81" s="30"/>
      <c r="G81" s="12">
        <f t="shared" si="7"/>
        <v>0</v>
      </c>
    </row>
    <row r="82" spans="1:13" x14ac:dyDescent="0.3">
      <c r="A82" s="11"/>
      <c r="B82" s="3">
        <v>6</v>
      </c>
      <c r="D82">
        <v>36</v>
      </c>
      <c r="E82">
        <f t="shared" si="6"/>
        <v>216</v>
      </c>
      <c r="F82" s="30"/>
      <c r="G82" s="12">
        <f t="shared" si="7"/>
        <v>0.1487603305785124</v>
      </c>
      <c r="H82" s="12">
        <f>SUM(G81:G82)</f>
        <v>0.1487603305785124</v>
      </c>
      <c r="I82" t="s">
        <v>61</v>
      </c>
      <c r="K82" s="16" t="str">
        <f>I80</f>
        <v>INSATISFECHO</v>
      </c>
      <c r="L82" s="5">
        <f>H80</f>
        <v>9.0909090909090912E-2</v>
      </c>
    </row>
    <row r="83" spans="1:13" x14ac:dyDescent="0.3">
      <c r="A83" s="11"/>
      <c r="B83" s="3">
        <v>7</v>
      </c>
      <c r="D83">
        <f>COUNTA(C83:C83)</f>
        <v>0</v>
      </c>
      <c r="E83">
        <f t="shared" si="6"/>
        <v>0</v>
      </c>
      <c r="F83" s="30"/>
      <c r="G83" s="13">
        <f t="shared" si="7"/>
        <v>0</v>
      </c>
      <c r="K83" s="16" t="str">
        <f>I82</f>
        <v>SATISFECHO</v>
      </c>
      <c r="L83" s="5">
        <f>H82</f>
        <v>0.1487603305785124</v>
      </c>
    </row>
    <row r="84" spans="1:13" x14ac:dyDescent="0.3">
      <c r="A84" s="11"/>
      <c r="B84" s="3">
        <v>8</v>
      </c>
      <c r="D84">
        <v>73</v>
      </c>
      <c r="E84">
        <f t="shared" si="6"/>
        <v>584</v>
      </c>
      <c r="F84" s="30"/>
      <c r="G84" s="13">
        <f t="shared" si="7"/>
        <v>0.30165289256198347</v>
      </c>
      <c r="K84" s="17" t="str">
        <f>I86</f>
        <v>MUY SATISFECHO</v>
      </c>
      <c r="L84" s="5">
        <f>H86</f>
        <v>0.76033057851239672</v>
      </c>
    </row>
    <row r="85" spans="1:13" x14ac:dyDescent="0.3">
      <c r="A85" s="11"/>
      <c r="B85" s="3">
        <v>9</v>
      </c>
      <c r="D85">
        <f>COUNTA(C85:C85)</f>
        <v>0</v>
      </c>
      <c r="E85">
        <f t="shared" si="6"/>
        <v>0</v>
      </c>
      <c r="F85" s="30"/>
      <c r="G85" s="13">
        <f t="shared" si="7"/>
        <v>0</v>
      </c>
    </row>
    <row r="86" spans="1:13" x14ac:dyDescent="0.3">
      <c r="A86" s="11"/>
      <c r="B86" s="3">
        <v>10</v>
      </c>
      <c r="D86">
        <v>111</v>
      </c>
      <c r="E86">
        <f t="shared" si="6"/>
        <v>1110</v>
      </c>
      <c r="F86" s="30"/>
      <c r="G86" s="13">
        <f t="shared" si="7"/>
        <v>0.45867768595041325</v>
      </c>
      <c r="H86" s="13">
        <f>SUM(G83:G86)</f>
        <v>0.76033057851239672</v>
      </c>
      <c r="I86" t="s">
        <v>62</v>
      </c>
    </row>
    <row r="87" spans="1:13" ht="15" thickBot="1" x14ac:dyDescent="0.35">
      <c r="A87" s="11"/>
      <c r="D87">
        <f>SUM(D76:D86)</f>
        <v>242</v>
      </c>
      <c r="E87">
        <f>SUM(E76:E86)</f>
        <v>1964</v>
      </c>
      <c r="F87" s="31"/>
      <c r="G87" s="5">
        <f>SUM(G76:G86)</f>
        <v>1</v>
      </c>
    </row>
    <row r="88" spans="1:13" x14ac:dyDescent="0.3">
      <c r="A88" s="11"/>
      <c r="B88" s="6" t="s">
        <v>14</v>
      </c>
      <c r="D88">
        <f>COUNTA(C88:C88)</f>
        <v>0</v>
      </c>
    </row>
    <row r="89" spans="1:13" x14ac:dyDescent="0.3">
      <c r="A89" s="11"/>
      <c r="B89" s="9" t="s">
        <v>39</v>
      </c>
      <c r="C89" s="7"/>
      <c r="D89" s="7"/>
      <c r="E89" s="7"/>
      <c r="F89" s="8"/>
      <c r="G89" s="32" t="s">
        <v>68</v>
      </c>
      <c r="H89" s="32"/>
      <c r="I89" s="20">
        <f>(F91+F105+F119+F133+F147)/5</f>
        <v>9.2727272727272716</v>
      </c>
    </row>
    <row r="90" spans="1:13" ht="15" thickBot="1" x14ac:dyDescent="0.35">
      <c r="A90" s="11">
        <v>8</v>
      </c>
      <c r="B90" s="1" t="s">
        <v>40</v>
      </c>
      <c r="C90" s="1"/>
      <c r="D90" s="1"/>
      <c r="E90" s="1"/>
      <c r="F90" s="1"/>
    </row>
    <row r="91" spans="1:13" x14ac:dyDescent="0.3">
      <c r="A91" s="11"/>
      <c r="B91" s="3">
        <v>0</v>
      </c>
      <c r="D91">
        <f>COUNTA(C91:C91)</f>
        <v>0</v>
      </c>
      <c r="E91">
        <f t="shared" ref="E91:E101" si="8">D91*B91</f>
        <v>0</v>
      </c>
      <c r="F91" s="29">
        <f>E102/D102</f>
        <v>9.2520661157024797</v>
      </c>
      <c r="G91" s="14">
        <f>D91/D$102</f>
        <v>0</v>
      </c>
      <c r="H91" s="15"/>
      <c r="M91">
        <v>8</v>
      </c>
    </row>
    <row r="92" spans="1:13" x14ac:dyDescent="0.3">
      <c r="A92" s="11"/>
      <c r="B92" s="3">
        <v>1</v>
      </c>
      <c r="D92">
        <f>COUNTA(C92:C92)</f>
        <v>0</v>
      </c>
      <c r="E92">
        <f t="shared" si="8"/>
        <v>0</v>
      </c>
      <c r="F92" s="30"/>
      <c r="G92" s="14">
        <f t="shared" ref="G92:G101" si="9">D92/D$102</f>
        <v>0</v>
      </c>
      <c r="H92" s="15"/>
    </row>
    <row r="93" spans="1:13" x14ac:dyDescent="0.3">
      <c r="A93" s="11"/>
      <c r="B93" s="3">
        <v>2</v>
      </c>
      <c r="D93">
        <f>COUNTA(C93:C93)</f>
        <v>0</v>
      </c>
      <c r="E93">
        <f t="shared" si="8"/>
        <v>0</v>
      </c>
      <c r="F93" s="30"/>
      <c r="G93" s="14">
        <f t="shared" si="9"/>
        <v>0</v>
      </c>
      <c r="H93" s="15"/>
    </row>
    <row r="94" spans="1:13" x14ac:dyDescent="0.3">
      <c r="A94" s="11"/>
      <c r="B94" s="3">
        <v>3</v>
      </c>
      <c r="D94">
        <f>COUNTA(C94:C94)</f>
        <v>0</v>
      </c>
      <c r="E94">
        <f t="shared" si="8"/>
        <v>0</v>
      </c>
      <c r="F94" s="30"/>
      <c r="G94" s="14">
        <f t="shared" si="9"/>
        <v>0</v>
      </c>
      <c r="H94" s="15"/>
    </row>
    <row r="95" spans="1:13" x14ac:dyDescent="0.3">
      <c r="A95" s="11"/>
      <c r="B95" s="3">
        <v>4</v>
      </c>
      <c r="D95">
        <v>1</v>
      </c>
      <c r="E95">
        <f t="shared" si="8"/>
        <v>4</v>
      </c>
      <c r="F95" s="30"/>
      <c r="G95" s="14">
        <f t="shared" si="9"/>
        <v>4.1322314049586778E-3</v>
      </c>
      <c r="H95" s="14">
        <f>SUM(G91:G95)</f>
        <v>4.1322314049586778E-3</v>
      </c>
      <c r="I95" t="s">
        <v>60</v>
      </c>
    </row>
    <row r="96" spans="1:13" x14ac:dyDescent="0.3">
      <c r="A96" s="11"/>
      <c r="B96" s="3">
        <v>5</v>
      </c>
      <c r="D96">
        <v>2</v>
      </c>
      <c r="E96">
        <f t="shared" si="8"/>
        <v>10</v>
      </c>
      <c r="F96" s="30"/>
      <c r="G96" s="12">
        <f t="shared" si="9"/>
        <v>8.2644628099173556E-3</v>
      </c>
    </row>
    <row r="97" spans="1:13" x14ac:dyDescent="0.3">
      <c r="A97" s="11"/>
      <c r="B97" s="3">
        <v>6</v>
      </c>
      <c r="D97">
        <v>3</v>
      </c>
      <c r="E97">
        <f t="shared" si="8"/>
        <v>18</v>
      </c>
      <c r="F97" s="30"/>
      <c r="G97" s="12">
        <f t="shared" si="9"/>
        <v>1.2396694214876033E-2</v>
      </c>
      <c r="H97" s="12">
        <f>SUM(G96:G97)</f>
        <v>2.0661157024793389E-2</v>
      </c>
      <c r="I97" t="s">
        <v>61</v>
      </c>
      <c r="K97" s="18" t="str">
        <f>I95</f>
        <v>INSATISFECHO</v>
      </c>
      <c r="L97" s="5">
        <f>H95</f>
        <v>4.1322314049586778E-3</v>
      </c>
    </row>
    <row r="98" spans="1:13" x14ac:dyDescent="0.3">
      <c r="A98" s="11"/>
      <c r="B98" s="3">
        <v>7</v>
      </c>
      <c r="D98">
        <v>9</v>
      </c>
      <c r="E98">
        <f t="shared" si="8"/>
        <v>63</v>
      </c>
      <c r="F98" s="30"/>
      <c r="G98" s="13">
        <f t="shared" si="9"/>
        <v>3.71900826446281E-2</v>
      </c>
      <c r="K98" s="18" t="str">
        <f>I97</f>
        <v>SATISFECHO</v>
      </c>
      <c r="L98" s="5">
        <f>H97</f>
        <v>2.0661157024793389E-2</v>
      </c>
    </row>
    <row r="99" spans="1:13" x14ac:dyDescent="0.3">
      <c r="A99" s="11"/>
      <c r="B99" s="3">
        <v>8</v>
      </c>
      <c r="D99">
        <v>33</v>
      </c>
      <c r="E99">
        <f t="shared" si="8"/>
        <v>264</v>
      </c>
      <c r="F99" s="30"/>
      <c r="G99" s="13">
        <f t="shared" si="9"/>
        <v>0.13636363636363635</v>
      </c>
      <c r="K99" s="19" t="str">
        <f>I101</f>
        <v>MUY SATISFECHO</v>
      </c>
      <c r="L99" s="5">
        <f>H101</f>
        <v>0.97520661157024802</v>
      </c>
    </row>
    <row r="100" spans="1:13" x14ac:dyDescent="0.3">
      <c r="A100" s="11"/>
      <c r="B100" s="3">
        <v>9</v>
      </c>
      <c r="D100">
        <v>60</v>
      </c>
      <c r="E100">
        <f t="shared" si="8"/>
        <v>540</v>
      </c>
      <c r="F100" s="30"/>
      <c r="G100" s="13">
        <f t="shared" si="9"/>
        <v>0.24793388429752067</v>
      </c>
      <c r="K100" s="18"/>
    </row>
    <row r="101" spans="1:13" x14ac:dyDescent="0.3">
      <c r="A101" s="11"/>
      <c r="B101" s="3">
        <v>10</v>
      </c>
      <c r="D101">
        <v>134</v>
      </c>
      <c r="E101">
        <f t="shared" si="8"/>
        <v>1340</v>
      </c>
      <c r="F101" s="30"/>
      <c r="G101" s="13">
        <f t="shared" si="9"/>
        <v>0.55371900826446285</v>
      </c>
      <c r="H101" s="13">
        <f>SUM(G98:G101)</f>
        <v>0.97520661157024802</v>
      </c>
      <c r="I101" t="s">
        <v>62</v>
      </c>
      <c r="K101" s="18"/>
    </row>
    <row r="102" spans="1:13" ht="15" thickBot="1" x14ac:dyDescent="0.35">
      <c r="A102" s="11"/>
      <c r="D102">
        <f>SUM(D91:D101)</f>
        <v>242</v>
      </c>
      <c r="E102">
        <f>SUM(E91:E101)</f>
        <v>2239</v>
      </c>
      <c r="F102" s="31"/>
      <c r="G102" s="5">
        <f>SUM(G91:G101)</f>
        <v>1</v>
      </c>
      <c r="K102" s="18"/>
    </row>
    <row r="103" spans="1:13" x14ac:dyDescent="0.3">
      <c r="A103" s="11"/>
      <c r="B103" s="6" t="s">
        <v>14</v>
      </c>
      <c r="D103">
        <f>COUNTA(C103:C103)</f>
        <v>0</v>
      </c>
      <c r="K103" s="18"/>
    </row>
    <row r="104" spans="1:13" ht="15" thickBot="1" x14ac:dyDescent="0.35">
      <c r="A104" s="11">
        <v>9</v>
      </c>
      <c r="B104" s="1" t="s">
        <v>42</v>
      </c>
      <c r="C104" s="1"/>
      <c r="D104" s="1"/>
      <c r="E104" s="1"/>
      <c r="F104" s="1"/>
      <c r="K104" s="18"/>
    </row>
    <row r="105" spans="1:13" x14ac:dyDescent="0.3">
      <c r="A105" s="11"/>
      <c r="B105" s="3">
        <v>0</v>
      </c>
      <c r="D105">
        <f>COUNTA(C105:C105)</f>
        <v>0</v>
      </c>
      <c r="E105">
        <f t="shared" ref="E105:E115" si="10">D105*B105</f>
        <v>0</v>
      </c>
      <c r="F105" s="29">
        <f>E116/D116</f>
        <v>9.2685950413223139</v>
      </c>
      <c r="G105" s="14">
        <f>D105/D$116</f>
        <v>0</v>
      </c>
      <c r="H105" s="15"/>
      <c r="K105" s="18"/>
    </row>
    <row r="106" spans="1:13" x14ac:dyDescent="0.3">
      <c r="A106" s="11"/>
      <c r="B106" s="3">
        <v>1</v>
      </c>
      <c r="D106">
        <f>COUNTA(C106:C106)</f>
        <v>0</v>
      </c>
      <c r="E106">
        <f t="shared" si="10"/>
        <v>0</v>
      </c>
      <c r="F106" s="30"/>
      <c r="G106" s="14">
        <f t="shared" ref="G106:G115" si="11">D106/D$116</f>
        <v>0</v>
      </c>
      <c r="H106" s="15"/>
      <c r="K106" s="18"/>
      <c r="M106">
        <v>9</v>
      </c>
    </row>
    <row r="107" spans="1:13" x14ac:dyDescent="0.3">
      <c r="A107" s="11"/>
      <c r="B107" s="3">
        <v>2</v>
      </c>
      <c r="D107">
        <f>COUNTA(C107:C107)</f>
        <v>0</v>
      </c>
      <c r="E107">
        <f t="shared" si="10"/>
        <v>0</v>
      </c>
      <c r="F107" s="30"/>
      <c r="G107" s="14">
        <f t="shared" si="11"/>
        <v>0</v>
      </c>
      <c r="H107" s="15"/>
      <c r="K107" s="18"/>
    </row>
    <row r="108" spans="1:13" x14ac:dyDescent="0.3">
      <c r="A108" s="11"/>
      <c r="B108" s="3">
        <v>3</v>
      </c>
      <c r="D108">
        <v>1</v>
      </c>
      <c r="E108">
        <f t="shared" si="10"/>
        <v>3</v>
      </c>
      <c r="F108" s="30"/>
      <c r="G108" s="14">
        <f t="shared" si="11"/>
        <v>4.1322314049586778E-3</v>
      </c>
      <c r="H108" s="15"/>
      <c r="K108" s="18"/>
    </row>
    <row r="109" spans="1:13" x14ac:dyDescent="0.3">
      <c r="A109" s="11"/>
      <c r="B109" s="3">
        <v>4</v>
      </c>
      <c r="D109">
        <v>1</v>
      </c>
      <c r="E109">
        <f t="shared" si="10"/>
        <v>4</v>
      </c>
      <c r="F109" s="30"/>
      <c r="G109" s="14">
        <f t="shared" si="11"/>
        <v>4.1322314049586778E-3</v>
      </c>
      <c r="H109" s="14">
        <f>SUM(G105:G109)</f>
        <v>8.2644628099173556E-3</v>
      </c>
      <c r="I109" t="s">
        <v>60</v>
      </c>
      <c r="K109" s="18"/>
    </row>
    <row r="110" spans="1:13" x14ac:dyDescent="0.3">
      <c r="A110" s="11"/>
      <c r="B110" s="3">
        <v>5</v>
      </c>
      <c r="D110">
        <v>3</v>
      </c>
      <c r="E110">
        <f t="shared" si="10"/>
        <v>15</v>
      </c>
      <c r="F110" s="30"/>
      <c r="G110" s="12">
        <f t="shared" si="11"/>
        <v>1.2396694214876033E-2</v>
      </c>
      <c r="K110" s="18"/>
    </row>
    <row r="111" spans="1:13" x14ac:dyDescent="0.3">
      <c r="A111" s="11"/>
      <c r="B111" s="3">
        <v>6</v>
      </c>
      <c r="D111">
        <v>5</v>
      </c>
      <c r="E111">
        <f t="shared" si="10"/>
        <v>30</v>
      </c>
      <c r="F111" s="30"/>
      <c r="G111" s="12">
        <f t="shared" si="11"/>
        <v>2.0661157024793389E-2</v>
      </c>
      <c r="H111" s="12">
        <f>SUM(G110:G111)</f>
        <v>3.3057851239669422E-2</v>
      </c>
      <c r="I111" t="s">
        <v>61</v>
      </c>
      <c r="K111" s="18" t="str">
        <f>I109</f>
        <v>INSATISFECHO</v>
      </c>
      <c r="L111" s="5">
        <f>H109</f>
        <v>8.2644628099173556E-3</v>
      </c>
    </row>
    <row r="112" spans="1:13" x14ac:dyDescent="0.3">
      <c r="A112" s="11"/>
      <c r="B112" s="3">
        <v>7</v>
      </c>
      <c r="D112">
        <v>8</v>
      </c>
      <c r="E112">
        <f t="shared" si="10"/>
        <v>56</v>
      </c>
      <c r="F112" s="30"/>
      <c r="G112" s="13">
        <f t="shared" si="11"/>
        <v>3.3057851239669422E-2</v>
      </c>
      <c r="K112" s="18" t="str">
        <f>I111</f>
        <v>SATISFECHO</v>
      </c>
      <c r="L112" s="5">
        <f>H111</f>
        <v>3.3057851239669422E-2</v>
      </c>
    </row>
    <row r="113" spans="1:13" x14ac:dyDescent="0.3">
      <c r="A113" s="11"/>
      <c r="B113" s="3">
        <v>8</v>
      </c>
      <c r="D113">
        <v>24</v>
      </c>
      <c r="E113">
        <f t="shared" si="10"/>
        <v>192</v>
      </c>
      <c r="F113" s="30"/>
      <c r="G113" s="13">
        <f t="shared" si="11"/>
        <v>9.9173553719008267E-2</v>
      </c>
      <c r="K113" s="19" t="str">
        <f>I115</f>
        <v>MUY SATISFECHO</v>
      </c>
      <c r="L113" s="5">
        <f>H115</f>
        <v>0.95867768595041325</v>
      </c>
    </row>
    <row r="114" spans="1:13" x14ac:dyDescent="0.3">
      <c r="A114" s="11"/>
      <c r="B114" s="3">
        <v>9</v>
      </c>
      <c r="D114">
        <v>57</v>
      </c>
      <c r="E114">
        <f t="shared" si="10"/>
        <v>513</v>
      </c>
      <c r="F114" s="30"/>
      <c r="G114" s="13">
        <f t="shared" si="11"/>
        <v>0.23553719008264462</v>
      </c>
      <c r="K114" s="18"/>
      <c r="L114" s="5"/>
    </row>
    <row r="115" spans="1:13" x14ac:dyDescent="0.3">
      <c r="A115" s="11"/>
      <c r="B115" s="3">
        <v>10</v>
      </c>
      <c r="D115">
        <v>143</v>
      </c>
      <c r="E115">
        <f t="shared" si="10"/>
        <v>1430</v>
      </c>
      <c r="F115" s="30"/>
      <c r="G115" s="13">
        <f t="shared" si="11"/>
        <v>0.59090909090909094</v>
      </c>
      <c r="H115" s="13">
        <f>SUM(G112:G115)</f>
        <v>0.95867768595041325</v>
      </c>
      <c r="I115" t="s">
        <v>62</v>
      </c>
      <c r="K115" s="18"/>
    </row>
    <row r="116" spans="1:13" ht="15" thickBot="1" x14ac:dyDescent="0.35">
      <c r="A116" s="11"/>
      <c r="D116">
        <f>SUM(D105:D115)</f>
        <v>242</v>
      </c>
      <c r="E116">
        <f>SUM(E105:E115)</f>
        <v>2243</v>
      </c>
      <c r="F116" s="31"/>
      <c r="G116" s="5">
        <f>SUM(G105:G115)</f>
        <v>1</v>
      </c>
      <c r="K116" s="18"/>
    </row>
    <row r="117" spans="1:13" x14ac:dyDescent="0.3">
      <c r="A117" s="11"/>
      <c r="B117" s="6" t="s">
        <v>14</v>
      </c>
      <c r="D117">
        <f>COUNTA(C117:C117)</f>
        <v>0</v>
      </c>
      <c r="K117" s="18"/>
    </row>
    <row r="118" spans="1:13" ht="15" thickBot="1" x14ac:dyDescent="0.35">
      <c r="A118" s="11">
        <v>10</v>
      </c>
      <c r="B118" s="1" t="s">
        <v>43</v>
      </c>
      <c r="C118" s="1"/>
      <c r="D118" s="1"/>
      <c r="E118" s="1"/>
      <c r="F118" s="1"/>
      <c r="K118" s="18"/>
    </row>
    <row r="119" spans="1:13" x14ac:dyDescent="0.3">
      <c r="A119" s="11"/>
      <c r="B119" s="3">
        <v>0</v>
      </c>
      <c r="D119">
        <f>COUNTA(C119:C119)</f>
        <v>0</v>
      </c>
      <c r="E119">
        <f t="shared" ref="E119:E129" si="12">D119*B119</f>
        <v>0</v>
      </c>
      <c r="F119" s="29">
        <f>E130/D130</f>
        <v>9.5826446280991728</v>
      </c>
      <c r="G119" s="14">
        <f>D119/D$130</f>
        <v>0</v>
      </c>
      <c r="H119" s="15"/>
      <c r="K119" s="18"/>
    </row>
    <row r="120" spans="1:13" x14ac:dyDescent="0.3">
      <c r="A120" s="11"/>
      <c r="B120" s="3">
        <v>1</v>
      </c>
      <c r="D120">
        <f>COUNTA(C120:C120)</f>
        <v>0</v>
      </c>
      <c r="E120">
        <f t="shared" si="12"/>
        <v>0</v>
      </c>
      <c r="F120" s="30"/>
      <c r="G120" s="14">
        <f t="shared" ref="G120:G129" si="13">D120/D$130</f>
        <v>0</v>
      </c>
      <c r="H120" s="15"/>
      <c r="K120" s="18"/>
    </row>
    <row r="121" spans="1:13" x14ac:dyDescent="0.3">
      <c r="A121" s="11"/>
      <c r="B121" s="3">
        <v>2</v>
      </c>
      <c r="D121">
        <f>COUNTA(C121:C121)</f>
        <v>0</v>
      </c>
      <c r="E121">
        <f t="shared" si="12"/>
        <v>0</v>
      </c>
      <c r="F121" s="30"/>
      <c r="G121" s="14">
        <f t="shared" si="13"/>
        <v>0</v>
      </c>
      <c r="H121" s="15"/>
      <c r="K121" s="18"/>
      <c r="M121">
        <v>10</v>
      </c>
    </row>
    <row r="122" spans="1:13" x14ac:dyDescent="0.3">
      <c r="A122" s="11"/>
      <c r="B122" s="3">
        <v>3</v>
      </c>
      <c r="D122">
        <f>COUNTA(C122:C122)</f>
        <v>0</v>
      </c>
      <c r="E122">
        <f t="shared" si="12"/>
        <v>0</v>
      </c>
      <c r="F122" s="30"/>
      <c r="G122" s="14">
        <f t="shared" si="13"/>
        <v>0</v>
      </c>
      <c r="H122" s="15"/>
      <c r="K122" s="18"/>
    </row>
    <row r="123" spans="1:13" x14ac:dyDescent="0.3">
      <c r="A123" s="11"/>
      <c r="B123" s="3">
        <v>4</v>
      </c>
      <c r="D123">
        <f>COUNTA(C123:C123)</f>
        <v>0</v>
      </c>
      <c r="E123">
        <f t="shared" si="12"/>
        <v>0</v>
      </c>
      <c r="F123" s="30"/>
      <c r="G123" s="14">
        <f t="shared" si="13"/>
        <v>0</v>
      </c>
      <c r="H123" s="14">
        <f>SUM(G119:G123)</f>
        <v>0</v>
      </c>
      <c r="I123" t="s">
        <v>60</v>
      </c>
      <c r="K123" s="18"/>
    </row>
    <row r="124" spans="1:13" x14ac:dyDescent="0.3">
      <c r="A124" s="11"/>
      <c r="B124" s="3">
        <v>5</v>
      </c>
      <c r="D124">
        <v>1</v>
      </c>
      <c r="E124">
        <f t="shared" si="12"/>
        <v>5</v>
      </c>
      <c r="F124" s="30"/>
      <c r="G124" s="12">
        <f t="shared" si="13"/>
        <v>4.1322314049586778E-3</v>
      </c>
      <c r="K124" s="18"/>
    </row>
    <row r="125" spans="1:13" x14ac:dyDescent="0.3">
      <c r="A125" s="11"/>
      <c r="B125" s="3">
        <v>6</v>
      </c>
      <c r="D125">
        <v>2</v>
      </c>
      <c r="E125">
        <f t="shared" si="12"/>
        <v>12</v>
      </c>
      <c r="F125" s="30"/>
      <c r="G125" s="12">
        <f t="shared" si="13"/>
        <v>8.2644628099173556E-3</v>
      </c>
      <c r="H125" s="12">
        <f>SUM(G124:G125)</f>
        <v>1.2396694214876033E-2</v>
      </c>
      <c r="I125" t="s">
        <v>61</v>
      </c>
      <c r="K125" s="18" t="str">
        <f>I123</f>
        <v>INSATISFECHO</v>
      </c>
      <c r="L125" s="5">
        <f>H123</f>
        <v>0</v>
      </c>
    </row>
    <row r="126" spans="1:13" x14ac:dyDescent="0.3">
      <c r="A126" s="11"/>
      <c r="B126" s="3">
        <v>7</v>
      </c>
      <c r="D126">
        <v>4</v>
      </c>
      <c r="E126">
        <f t="shared" si="12"/>
        <v>28</v>
      </c>
      <c r="F126" s="30"/>
      <c r="G126" s="13">
        <f t="shared" si="13"/>
        <v>1.6528925619834711E-2</v>
      </c>
      <c r="K126" s="18" t="str">
        <f>I125</f>
        <v>SATISFECHO</v>
      </c>
      <c r="L126" s="5">
        <f>H125</f>
        <v>1.2396694214876033E-2</v>
      </c>
    </row>
    <row r="127" spans="1:13" x14ac:dyDescent="0.3">
      <c r="A127" s="11"/>
      <c r="B127" s="3">
        <v>8</v>
      </c>
      <c r="D127">
        <v>17</v>
      </c>
      <c r="E127">
        <f t="shared" si="12"/>
        <v>136</v>
      </c>
      <c r="F127" s="30"/>
      <c r="G127" s="13">
        <f t="shared" si="13"/>
        <v>7.0247933884297523E-2</v>
      </c>
      <c r="K127" s="19" t="str">
        <f>I129</f>
        <v>MUY SATISFECHO</v>
      </c>
      <c r="L127" s="5">
        <f>H129</f>
        <v>0.98760330578512401</v>
      </c>
    </row>
    <row r="128" spans="1:13" x14ac:dyDescent="0.3">
      <c r="A128" s="11"/>
      <c r="B128" s="3">
        <v>9</v>
      </c>
      <c r="D128">
        <v>42</v>
      </c>
      <c r="E128">
        <f t="shared" si="12"/>
        <v>378</v>
      </c>
      <c r="F128" s="30"/>
      <c r="G128" s="13">
        <f t="shared" si="13"/>
        <v>0.17355371900826447</v>
      </c>
      <c r="K128" s="18"/>
    </row>
    <row r="129" spans="1:13" x14ac:dyDescent="0.3">
      <c r="A129" s="11"/>
      <c r="B129" s="3">
        <v>10</v>
      </c>
      <c r="D129">
        <v>176</v>
      </c>
      <c r="E129">
        <f t="shared" si="12"/>
        <v>1760</v>
      </c>
      <c r="F129" s="30"/>
      <c r="G129" s="13">
        <f t="shared" si="13"/>
        <v>0.72727272727272729</v>
      </c>
      <c r="H129" s="13">
        <f>SUM(G126:G129)</f>
        <v>0.98760330578512401</v>
      </c>
      <c r="I129" t="s">
        <v>62</v>
      </c>
      <c r="K129" s="18"/>
    </row>
    <row r="130" spans="1:13" ht="15" thickBot="1" x14ac:dyDescent="0.35">
      <c r="A130" s="11"/>
      <c r="D130">
        <f>SUM(D119:D129)</f>
        <v>242</v>
      </c>
      <c r="E130">
        <f>SUM(E119:E129)</f>
        <v>2319</v>
      </c>
      <c r="F130" s="31"/>
      <c r="G130" s="5">
        <f>SUM(G119:G129)</f>
        <v>1</v>
      </c>
      <c r="K130" s="18"/>
    </row>
    <row r="131" spans="1:13" x14ac:dyDescent="0.3">
      <c r="A131" s="11"/>
      <c r="B131" s="6" t="s">
        <v>14</v>
      </c>
      <c r="D131">
        <f>COUNTA(C131:C131)</f>
        <v>0</v>
      </c>
      <c r="K131" s="18"/>
    </row>
    <row r="132" spans="1:13" ht="15" thickBot="1" x14ac:dyDescent="0.35">
      <c r="A132" s="11">
        <v>11</v>
      </c>
      <c r="B132" s="1" t="s">
        <v>44</v>
      </c>
      <c r="C132" s="1"/>
      <c r="D132" s="1"/>
      <c r="E132" s="1"/>
      <c r="F132" s="1"/>
      <c r="K132" s="18"/>
    </row>
    <row r="133" spans="1:13" x14ac:dyDescent="0.3">
      <c r="A133" s="11"/>
      <c r="B133" s="3">
        <v>0</v>
      </c>
      <c r="D133">
        <f>COUNTA(C133:C133)</f>
        <v>0</v>
      </c>
      <c r="E133">
        <f t="shared" ref="E133:E143" si="14">D133*B133</f>
        <v>0</v>
      </c>
      <c r="F133" s="29">
        <f>E144/D144</f>
        <v>9.1404958677685944</v>
      </c>
      <c r="G133" s="14">
        <f>D133/D$144</f>
        <v>0</v>
      </c>
      <c r="H133" s="15"/>
      <c r="K133" s="18"/>
    </row>
    <row r="134" spans="1:13" x14ac:dyDescent="0.3">
      <c r="A134" s="11"/>
      <c r="B134" s="3">
        <v>1</v>
      </c>
      <c r="D134">
        <f>COUNTA(C134:C134)</f>
        <v>0</v>
      </c>
      <c r="E134">
        <f t="shared" si="14"/>
        <v>0</v>
      </c>
      <c r="F134" s="30"/>
      <c r="G134" s="14">
        <f t="shared" ref="G134:G143" si="15">D134/D$144</f>
        <v>0</v>
      </c>
      <c r="H134" s="15"/>
      <c r="K134" s="18"/>
    </row>
    <row r="135" spans="1:13" x14ac:dyDescent="0.3">
      <c r="A135" s="11"/>
      <c r="B135" s="3">
        <v>2</v>
      </c>
      <c r="D135">
        <f>COUNTA(C135:C135)</f>
        <v>0</v>
      </c>
      <c r="E135">
        <f t="shared" si="14"/>
        <v>0</v>
      </c>
      <c r="F135" s="30"/>
      <c r="G135" s="14">
        <f t="shared" si="15"/>
        <v>0</v>
      </c>
      <c r="H135" s="15"/>
      <c r="K135" s="18"/>
    </row>
    <row r="136" spans="1:13" x14ac:dyDescent="0.3">
      <c r="A136" s="11"/>
      <c r="B136" s="3">
        <v>3</v>
      </c>
      <c r="D136">
        <f>COUNTA(C136:C136)</f>
        <v>0</v>
      </c>
      <c r="E136">
        <f t="shared" si="14"/>
        <v>0</v>
      </c>
      <c r="F136" s="30"/>
      <c r="G136" s="14">
        <f t="shared" si="15"/>
        <v>0</v>
      </c>
      <c r="H136" s="15"/>
      <c r="K136" s="18"/>
      <c r="M136">
        <v>11</v>
      </c>
    </row>
    <row r="137" spans="1:13" x14ac:dyDescent="0.3">
      <c r="A137" s="11"/>
      <c r="B137" s="3">
        <v>4</v>
      </c>
      <c r="D137">
        <v>2</v>
      </c>
      <c r="E137">
        <f t="shared" si="14"/>
        <v>8</v>
      </c>
      <c r="F137" s="30"/>
      <c r="G137" s="14">
        <f t="shared" si="15"/>
        <v>8.2644628099173556E-3</v>
      </c>
      <c r="H137" s="14">
        <f>SUM(G133:G137)</f>
        <v>8.2644628099173556E-3</v>
      </c>
      <c r="I137" t="s">
        <v>60</v>
      </c>
      <c r="K137" s="18"/>
    </row>
    <row r="138" spans="1:13" x14ac:dyDescent="0.3">
      <c r="A138" s="11"/>
      <c r="B138" s="3">
        <v>5</v>
      </c>
      <c r="D138">
        <v>6</v>
      </c>
      <c r="E138">
        <f t="shared" si="14"/>
        <v>30</v>
      </c>
      <c r="F138" s="30"/>
      <c r="G138" s="12">
        <f t="shared" si="15"/>
        <v>2.4793388429752067E-2</v>
      </c>
      <c r="K138" s="18"/>
    </row>
    <row r="139" spans="1:13" x14ac:dyDescent="0.3">
      <c r="A139" s="11"/>
      <c r="B139" s="3">
        <v>6</v>
      </c>
      <c r="D139">
        <v>1</v>
      </c>
      <c r="E139">
        <f t="shared" si="14"/>
        <v>6</v>
      </c>
      <c r="F139" s="30"/>
      <c r="G139" s="12">
        <f t="shared" si="15"/>
        <v>4.1322314049586778E-3</v>
      </c>
      <c r="H139" s="12">
        <f>SUM(G138:G139)</f>
        <v>2.8925619834710745E-2</v>
      </c>
      <c r="I139" t="s">
        <v>61</v>
      </c>
      <c r="K139" s="18" t="str">
        <f>I137</f>
        <v>INSATISFECHO</v>
      </c>
      <c r="L139" s="5">
        <f>H137</f>
        <v>8.2644628099173556E-3</v>
      </c>
    </row>
    <row r="140" spans="1:13" x14ac:dyDescent="0.3">
      <c r="A140" s="11"/>
      <c r="B140" s="3">
        <v>7</v>
      </c>
      <c r="D140">
        <v>13</v>
      </c>
      <c r="E140">
        <f t="shared" si="14"/>
        <v>91</v>
      </c>
      <c r="F140" s="30"/>
      <c r="G140" s="13">
        <f t="shared" si="15"/>
        <v>5.3719008264462811E-2</v>
      </c>
      <c r="K140" s="18" t="str">
        <f>I139</f>
        <v>SATISFECHO</v>
      </c>
      <c r="L140" s="5">
        <f>H139</f>
        <v>2.8925619834710745E-2</v>
      </c>
    </row>
    <row r="141" spans="1:13" x14ac:dyDescent="0.3">
      <c r="A141" s="11"/>
      <c r="B141" s="3">
        <v>8</v>
      </c>
      <c r="D141">
        <v>30</v>
      </c>
      <c r="E141">
        <f t="shared" si="14"/>
        <v>240</v>
      </c>
      <c r="F141" s="30"/>
      <c r="G141" s="13">
        <f t="shared" si="15"/>
        <v>0.12396694214876033</v>
      </c>
      <c r="K141" s="19" t="str">
        <f>I143</f>
        <v>MUY SATISFECHO</v>
      </c>
      <c r="L141" s="5">
        <f>H143</f>
        <v>0.96280991735537191</v>
      </c>
    </row>
    <row r="142" spans="1:13" x14ac:dyDescent="0.3">
      <c r="A142" s="11"/>
      <c r="B142" s="3">
        <v>9</v>
      </c>
      <c r="D142">
        <v>63</v>
      </c>
      <c r="E142">
        <f t="shared" si="14"/>
        <v>567</v>
      </c>
      <c r="F142" s="30"/>
      <c r="G142" s="13">
        <f t="shared" si="15"/>
        <v>0.26033057851239672</v>
      </c>
      <c r="K142" s="18"/>
    </row>
    <row r="143" spans="1:13" x14ac:dyDescent="0.3">
      <c r="A143" s="11"/>
      <c r="B143" s="3">
        <v>10</v>
      </c>
      <c r="D143">
        <v>127</v>
      </c>
      <c r="E143">
        <f t="shared" si="14"/>
        <v>1270</v>
      </c>
      <c r="F143" s="30"/>
      <c r="G143" s="13">
        <f t="shared" si="15"/>
        <v>0.52479338842975209</v>
      </c>
      <c r="H143" s="13">
        <f>SUM(G140:G143)</f>
        <v>0.96280991735537191</v>
      </c>
      <c r="I143" t="s">
        <v>62</v>
      </c>
      <c r="K143" s="18"/>
    </row>
    <row r="144" spans="1:13" ht="15" thickBot="1" x14ac:dyDescent="0.35">
      <c r="A144" s="11"/>
      <c r="D144">
        <f>SUM(D133:D143)</f>
        <v>242</v>
      </c>
      <c r="E144">
        <f>SUM(E133:E143)</f>
        <v>2212</v>
      </c>
      <c r="F144" s="31"/>
      <c r="G144" s="5">
        <f>SUM(G133:G143)</f>
        <v>1</v>
      </c>
      <c r="K144" s="18"/>
    </row>
    <row r="145" spans="1:13" x14ac:dyDescent="0.3">
      <c r="A145" s="11"/>
      <c r="B145" s="6" t="s">
        <v>14</v>
      </c>
      <c r="D145">
        <f>COUNTA(C145:C145)</f>
        <v>0</v>
      </c>
      <c r="K145" s="18"/>
    </row>
    <row r="146" spans="1:13" ht="29.4" thickBot="1" x14ac:dyDescent="0.35">
      <c r="A146" s="11">
        <v>12</v>
      </c>
      <c r="B146" s="10" t="s">
        <v>45</v>
      </c>
      <c r="C146" s="1"/>
      <c r="D146" s="1"/>
      <c r="E146" s="1"/>
      <c r="F146" s="1"/>
      <c r="K146" s="18"/>
    </row>
    <row r="147" spans="1:13" x14ac:dyDescent="0.3">
      <c r="A147" s="11"/>
      <c r="B147" s="3">
        <v>0</v>
      </c>
      <c r="D147">
        <f>COUNTA(C147:C147)</f>
        <v>0</v>
      </c>
      <c r="E147">
        <f t="shared" ref="E147:E157" si="16">D147*B147</f>
        <v>0</v>
      </c>
      <c r="F147" s="29">
        <f>E158/D158</f>
        <v>9.1198347107438025</v>
      </c>
      <c r="G147" s="14">
        <f>D147/D$158</f>
        <v>0</v>
      </c>
      <c r="H147" s="15"/>
      <c r="K147" s="18"/>
    </row>
    <row r="148" spans="1:13" x14ac:dyDescent="0.3">
      <c r="A148" s="11"/>
      <c r="B148" s="3">
        <v>1</v>
      </c>
      <c r="D148">
        <f>COUNTA(C148:C148)</f>
        <v>0</v>
      </c>
      <c r="E148">
        <f t="shared" si="16"/>
        <v>0</v>
      </c>
      <c r="F148" s="30"/>
      <c r="G148" s="14">
        <f t="shared" ref="G148:G157" si="17">D148/D$158</f>
        <v>0</v>
      </c>
      <c r="H148" s="15"/>
      <c r="K148" s="18"/>
    </row>
    <row r="149" spans="1:13" x14ac:dyDescent="0.3">
      <c r="A149" s="11"/>
      <c r="B149" s="3">
        <v>2</v>
      </c>
      <c r="D149">
        <v>2</v>
      </c>
      <c r="E149">
        <f t="shared" si="16"/>
        <v>4</v>
      </c>
      <c r="F149" s="30"/>
      <c r="G149" s="14">
        <f t="shared" si="17"/>
        <v>8.2644628099173556E-3</v>
      </c>
      <c r="H149" s="15"/>
      <c r="K149" s="18"/>
    </row>
    <row r="150" spans="1:13" x14ac:dyDescent="0.3">
      <c r="A150" s="11"/>
      <c r="B150" s="3">
        <v>3</v>
      </c>
      <c r="D150">
        <f>COUNTA(C150:C150)</f>
        <v>0</v>
      </c>
      <c r="E150">
        <f t="shared" si="16"/>
        <v>0</v>
      </c>
      <c r="F150" s="30"/>
      <c r="G150" s="14">
        <f t="shared" si="17"/>
        <v>0</v>
      </c>
      <c r="H150" s="15"/>
      <c r="K150" s="18"/>
      <c r="M150">
        <v>12</v>
      </c>
    </row>
    <row r="151" spans="1:13" x14ac:dyDescent="0.3">
      <c r="A151" s="11"/>
      <c r="B151" s="3">
        <v>4</v>
      </c>
      <c r="D151">
        <v>1</v>
      </c>
      <c r="E151">
        <f t="shared" si="16"/>
        <v>4</v>
      </c>
      <c r="F151" s="30"/>
      <c r="G151" s="14">
        <f t="shared" si="17"/>
        <v>4.1322314049586778E-3</v>
      </c>
      <c r="H151" s="14">
        <f>SUM(G147:G151)</f>
        <v>1.2396694214876033E-2</v>
      </c>
      <c r="I151" t="s">
        <v>60</v>
      </c>
      <c r="K151" s="18"/>
    </row>
    <row r="152" spans="1:13" x14ac:dyDescent="0.3">
      <c r="A152" s="11"/>
      <c r="B152" s="3">
        <v>5</v>
      </c>
      <c r="D152">
        <v>2</v>
      </c>
      <c r="E152">
        <f t="shared" si="16"/>
        <v>10</v>
      </c>
      <c r="F152" s="30"/>
      <c r="G152" s="12">
        <f t="shared" si="17"/>
        <v>8.2644628099173556E-3</v>
      </c>
      <c r="K152" s="18"/>
    </row>
    <row r="153" spans="1:13" x14ac:dyDescent="0.3">
      <c r="A153" s="11"/>
      <c r="B153" s="3">
        <v>6</v>
      </c>
      <c r="D153">
        <v>6</v>
      </c>
      <c r="E153">
        <f t="shared" si="16"/>
        <v>36</v>
      </c>
      <c r="F153" s="30"/>
      <c r="G153" s="12">
        <f t="shared" si="17"/>
        <v>2.4793388429752067E-2</v>
      </c>
      <c r="H153" s="12">
        <f>SUM(G152:G153)</f>
        <v>3.3057851239669422E-2</v>
      </c>
      <c r="I153" t="s">
        <v>61</v>
      </c>
      <c r="K153" s="18" t="str">
        <f>I151</f>
        <v>INSATISFECHO</v>
      </c>
      <c r="L153" s="5">
        <f>H151</f>
        <v>1.2396694214876033E-2</v>
      </c>
    </row>
    <row r="154" spans="1:13" x14ac:dyDescent="0.3">
      <c r="A154" s="11"/>
      <c r="B154" s="3">
        <v>7</v>
      </c>
      <c r="D154">
        <v>12</v>
      </c>
      <c r="E154">
        <f t="shared" si="16"/>
        <v>84</v>
      </c>
      <c r="F154" s="30"/>
      <c r="G154" s="13">
        <f t="shared" si="17"/>
        <v>4.9586776859504134E-2</v>
      </c>
      <c r="K154" s="18" t="str">
        <f>I153</f>
        <v>SATISFECHO</v>
      </c>
      <c r="L154" s="5">
        <f>H153</f>
        <v>3.3057851239669422E-2</v>
      </c>
    </row>
    <row r="155" spans="1:13" x14ac:dyDescent="0.3">
      <c r="A155" s="11"/>
      <c r="B155" s="3">
        <v>8</v>
      </c>
      <c r="D155">
        <v>30</v>
      </c>
      <c r="E155">
        <f t="shared" si="16"/>
        <v>240</v>
      </c>
      <c r="F155" s="30"/>
      <c r="G155" s="13">
        <f t="shared" si="17"/>
        <v>0.12396694214876033</v>
      </c>
      <c r="K155" s="19" t="str">
        <f>I157</f>
        <v>MUY SATISFECHO</v>
      </c>
      <c r="L155" s="5">
        <f>H157</f>
        <v>0.95454545454545459</v>
      </c>
    </row>
    <row r="156" spans="1:13" x14ac:dyDescent="0.3">
      <c r="A156" s="11"/>
      <c r="B156" s="3">
        <v>9</v>
      </c>
      <c r="D156">
        <v>61</v>
      </c>
      <c r="E156">
        <f t="shared" si="16"/>
        <v>549</v>
      </c>
      <c r="F156" s="30"/>
      <c r="G156" s="13">
        <f t="shared" si="17"/>
        <v>0.25206611570247933</v>
      </c>
      <c r="K156" s="18"/>
    </row>
    <row r="157" spans="1:13" x14ac:dyDescent="0.3">
      <c r="A157" s="11"/>
      <c r="B157" s="3">
        <v>10</v>
      </c>
      <c r="D157">
        <v>128</v>
      </c>
      <c r="E157">
        <f t="shared" si="16"/>
        <v>1280</v>
      </c>
      <c r="F157" s="30"/>
      <c r="G157" s="13">
        <f t="shared" si="17"/>
        <v>0.52892561983471076</v>
      </c>
      <c r="H157" s="13">
        <f>SUM(G154:G157)</f>
        <v>0.95454545454545459</v>
      </c>
      <c r="I157" t="s">
        <v>62</v>
      </c>
      <c r="K157" s="18"/>
    </row>
    <row r="158" spans="1:13" ht="15" thickBot="1" x14ac:dyDescent="0.35">
      <c r="A158" s="11"/>
      <c r="D158">
        <f>SUM(D147:D157)</f>
        <v>242</v>
      </c>
      <c r="E158">
        <f>SUM(E147:E157)</f>
        <v>2207</v>
      </c>
      <c r="F158" s="31"/>
      <c r="G158" s="5">
        <f>SUM(G147:G157)</f>
        <v>1</v>
      </c>
      <c r="K158" s="18"/>
    </row>
    <row r="159" spans="1:13" x14ac:dyDescent="0.3">
      <c r="A159" s="11"/>
      <c r="B159" s="6" t="s">
        <v>14</v>
      </c>
      <c r="D159">
        <f>COUNTA(C159:C159)</f>
        <v>0</v>
      </c>
      <c r="K159" s="18"/>
    </row>
    <row r="160" spans="1:13" x14ac:dyDescent="0.3">
      <c r="A160" s="11"/>
      <c r="B160" s="9" t="s">
        <v>46</v>
      </c>
      <c r="C160" s="7"/>
      <c r="D160" s="7"/>
      <c r="E160" s="7"/>
      <c r="F160" s="8"/>
      <c r="G160" s="32" t="s">
        <v>68</v>
      </c>
      <c r="H160" s="32"/>
      <c r="I160" s="20">
        <f>(F162+F176+F190+F204)/4</f>
        <v>9.509297520661157</v>
      </c>
      <c r="K160" s="18"/>
    </row>
    <row r="161" spans="1:13" ht="15" thickBot="1" x14ac:dyDescent="0.35">
      <c r="A161" s="11">
        <v>13</v>
      </c>
      <c r="B161" s="1" t="s">
        <v>47</v>
      </c>
      <c r="C161" s="1"/>
      <c r="D161" s="1"/>
      <c r="E161" s="1"/>
      <c r="F161" s="1"/>
      <c r="K161" s="18"/>
    </row>
    <row r="162" spans="1:13" x14ac:dyDescent="0.3">
      <c r="A162" s="11"/>
      <c r="B162" s="3">
        <v>0</v>
      </c>
      <c r="D162">
        <f>COUNTA(C162:C162)</f>
        <v>0</v>
      </c>
      <c r="E162">
        <f t="shared" ref="E162:E172" si="18">D162*B162</f>
        <v>0</v>
      </c>
      <c r="F162" s="29">
        <f>E173/D173</f>
        <v>9.7314049586776861</v>
      </c>
      <c r="G162" s="14">
        <f>D162/D$173</f>
        <v>0</v>
      </c>
      <c r="H162" s="15"/>
      <c r="K162" s="18"/>
    </row>
    <row r="163" spans="1:13" x14ac:dyDescent="0.3">
      <c r="A163" s="11"/>
      <c r="B163" s="3">
        <v>1</v>
      </c>
      <c r="D163">
        <f>COUNTA(C163:C163)</f>
        <v>0</v>
      </c>
      <c r="E163">
        <f t="shared" si="18"/>
        <v>0</v>
      </c>
      <c r="F163" s="30"/>
      <c r="G163" s="14">
        <f t="shared" ref="G163:G172" si="19">D163/D$173</f>
        <v>0</v>
      </c>
      <c r="H163" s="15"/>
      <c r="K163" s="18"/>
    </row>
    <row r="164" spans="1:13" x14ac:dyDescent="0.3">
      <c r="A164" s="11"/>
      <c r="B164" s="3">
        <v>2</v>
      </c>
      <c r="D164">
        <f>COUNTA(C164:C164)</f>
        <v>0</v>
      </c>
      <c r="E164">
        <f t="shared" si="18"/>
        <v>0</v>
      </c>
      <c r="F164" s="30"/>
      <c r="G164" s="14">
        <f t="shared" si="19"/>
        <v>0</v>
      </c>
      <c r="H164" s="15"/>
      <c r="K164" s="18"/>
    </row>
    <row r="165" spans="1:13" x14ac:dyDescent="0.3">
      <c r="A165" s="11"/>
      <c r="B165" s="3">
        <v>3</v>
      </c>
      <c r="D165">
        <f>COUNTA(C165:C165)</f>
        <v>0</v>
      </c>
      <c r="E165">
        <f t="shared" si="18"/>
        <v>0</v>
      </c>
      <c r="F165" s="30"/>
      <c r="G165" s="14">
        <f t="shared" si="19"/>
        <v>0</v>
      </c>
      <c r="H165" s="15"/>
      <c r="K165" s="18"/>
      <c r="M165">
        <v>13</v>
      </c>
    </row>
    <row r="166" spans="1:13" x14ac:dyDescent="0.3">
      <c r="A166" s="11"/>
      <c r="B166" s="3">
        <v>4</v>
      </c>
      <c r="D166">
        <v>1</v>
      </c>
      <c r="E166">
        <f t="shared" si="18"/>
        <v>4</v>
      </c>
      <c r="F166" s="30"/>
      <c r="G166" s="14">
        <f t="shared" si="19"/>
        <v>4.1322314049586778E-3</v>
      </c>
      <c r="H166" s="14">
        <f>SUM(G162:G166)</f>
        <v>4.1322314049586778E-3</v>
      </c>
      <c r="I166" t="s">
        <v>60</v>
      </c>
      <c r="K166" s="18"/>
    </row>
    <row r="167" spans="1:13" x14ac:dyDescent="0.3">
      <c r="A167" s="11"/>
      <c r="B167" s="3">
        <v>5</v>
      </c>
      <c r="D167">
        <v>1</v>
      </c>
      <c r="E167">
        <f t="shared" si="18"/>
        <v>5</v>
      </c>
      <c r="F167" s="30"/>
      <c r="G167" s="12">
        <f t="shared" si="19"/>
        <v>4.1322314049586778E-3</v>
      </c>
      <c r="K167" s="18"/>
    </row>
    <row r="168" spans="1:13" x14ac:dyDescent="0.3">
      <c r="A168" s="11"/>
      <c r="B168" s="3">
        <v>6</v>
      </c>
      <c r="D168">
        <v>1</v>
      </c>
      <c r="E168">
        <f t="shared" si="18"/>
        <v>6</v>
      </c>
      <c r="F168" s="30"/>
      <c r="G168" s="12">
        <f t="shared" si="19"/>
        <v>4.1322314049586778E-3</v>
      </c>
      <c r="H168" s="12">
        <f>SUM(G167:G168)</f>
        <v>8.2644628099173556E-3</v>
      </c>
      <c r="I168" t="s">
        <v>61</v>
      </c>
      <c r="K168" s="18" t="str">
        <f>I166</f>
        <v>INSATISFECHO</v>
      </c>
      <c r="L168" s="5">
        <f>H166</f>
        <v>4.1322314049586778E-3</v>
      </c>
    </row>
    <row r="169" spans="1:13" x14ac:dyDescent="0.3">
      <c r="A169" s="11"/>
      <c r="B169" s="3">
        <v>7</v>
      </c>
      <c r="D169">
        <v>2</v>
      </c>
      <c r="E169">
        <f t="shared" si="18"/>
        <v>14</v>
      </c>
      <c r="F169" s="30"/>
      <c r="G169" s="13">
        <f t="shared" si="19"/>
        <v>8.2644628099173556E-3</v>
      </c>
      <c r="K169" s="18" t="str">
        <f>I168</f>
        <v>SATISFECHO</v>
      </c>
      <c r="L169" s="5">
        <f>H168</f>
        <v>8.2644628099173556E-3</v>
      </c>
    </row>
    <row r="170" spans="1:13" x14ac:dyDescent="0.3">
      <c r="A170" s="11"/>
      <c r="B170" s="3">
        <v>8</v>
      </c>
      <c r="D170">
        <v>12</v>
      </c>
      <c r="E170">
        <f t="shared" si="18"/>
        <v>96</v>
      </c>
      <c r="F170" s="30"/>
      <c r="G170" s="13">
        <f t="shared" si="19"/>
        <v>4.9586776859504134E-2</v>
      </c>
      <c r="K170" s="19" t="str">
        <f>I172</f>
        <v>MUY SATISFECHO</v>
      </c>
      <c r="L170" s="5">
        <f>H172</f>
        <v>0.9876033057851239</v>
      </c>
    </row>
    <row r="171" spans="1:13" x14ac:dyDescent="0.3">
      <c r="A171" s="11"/>
      <c r="B171" s="3">
        <v>9</v>
      </c>
      <c r="D171">
        <v>20</v>
      </c>
      <c r="E171">
        <f t="shared" si="18"/>
        <v>180</v>
      </c>
      <c r="F171" s="30"/>
      <c r="G171" s="13">
        <f t="shared" si="19"/>
        <v>8.2644628099173556E-2</v>
      </c>
      <c r="K171" s="18"/>
    </row>
    <row r="172" spans="1:13" x14ac:dyDescent="0.3">
      <c r="A172" s="11"/>
      <c r="B172" s="3">
        <v>10</v>
      </c>
      <c r="D172">
        <v>205</v>
      </c>
      <c r="E172">
        <f t="shared" si="18"/>
        <v>2050</v>
      </c>
      <c r="F172" s="30"/>
      <c r="G172" s="13">
        <f t="shared" si="19"/>
        <v>0.84710743801652888</v>
      </c>
      <c r="H172" s="13">
        <f>SUM(G169:G172)</f>
        <v>0.9876033057851239</v>
      </c>
      <c r="I172" t="s">
        <v>62</v>
      </c>
      <c r="K172" s="18"/>
    </row>
    <row r="173" spans="1:13" ht="15" thickBot="1" x14ac:dyDescent="0.35">
      <c r="A173" s="11"/>
      <c r="D173">
        <f>SUM(D162:D172)</f>
        <v>242</v>
      </c>
      <c r="E173">
        <f>SUM(E162:E172)</f>
        <v>2355</v>
      </c>
      <c r="F173" s="31"/>
      <c r="G173" s="5">
        <f>SUM(G162:G172)</f>
        <v>1</v>
      </c>
      <c r="K173" s="18"/>
    </row>
    <row r="174" spans="1:13" x14ac:dyDescent="0.3">
      <c r="A174" s="11"/>
      <c r="B174" s="6" t="s">
        <v>14</v>
      </c>
      <c r="D174">
        <f>COUNTA(C174:C174)</f>
        <v>0</v>
      </c>
      <c r="K174" s="18"/>
    </row>
    <row r="175" spans="1:13" ht="15" thickBot="1" x14ac:dyDescent="0.35">
      <c r="A175" s="11">
        <v>14</v>
      </c>
      <c r="B175" s="1" t="s">
        <v>48</v>
      </c>
      <c r="C175" s="1"/>
      <c r="D175" s="1"/>
      <c r="E175" s="1"/>
      <c r="F175" s="1"/>
      <c r="K175" s="18"/>
    </row>
    <row r="176" spans="1:13" x14ac:dyDescent="0.3">
      <c r="A176" s="11"/>
      <c r="B176" s="3">
        <v>0</v>
      </c>
      <c r="D176">
        <f>COUNTA(C176:C176)</f>
        <v>0</v>
      </c>
      <c r="E176">
        <f t="shared" ref="E176:E186" si="20">D176*B176</f>
        <v>0</v>
      </c>
      <c r="F176" s="29">
        <f>E187/D187</f>
        <v>9.4173553719008272</v>
      </c>
      <c r="G176" s="14">
        <f>D176/D$187</f>
        <v>0</v>
      </c>
      <c r="H176" s="15"/>
      <c r="K176" s="18"/>
    </row>
    <row r="177" spans="1:13" x14ac:dyDescent="0.3">
      <c r="A177" s="11"/>
      <c r="B177" s="3">
        <v>1</v>
      </c>
      <c r="D177">
        <f>COUNTA(C177:C177)</f>
        <v>0</v>
      </c>
      <c r="E177">
        <f t="shared" si="20"/>
        <v>0</v>
      </c>
      <c r="F177" s="30"/>
      <c r="G177" s="14">
        <f t="shared" ref="G177:G186" si="21">D177/D$187</f>
        <v>0</v>
      </c>
      <c r="H177" s="15"/>
      <c r="K177" s="18"/>
    </row>
    <row r="178" spans="1:13" x14ac:dyDescent="0.3">
      <c r="A178" s="11"/>
      <c r="B178" s="3">
        <v>2</v>
      </c>
      <c r="D178">
        <f>COUNTA(C178:C178)</f>
        <v>0</v>
      </c>
      <c r="E178">
        <f t="shared" si="20"/>
        <v>0</v>
      </c>
      <c r="F178" s="30"/>
      <c r="G178" s="14">
        <f t="shared" si="21"/>
        <v>0</v>
      </c>
      <c r="H178" s="15"/>
      <c r="K178" s="18"/>
    </row>
    <row r="179" spans="1:13" x14ac:dyDescent="0.3">
      <c r="A179" s="11"/>
      <c r="B179" s="3">
        <v>3</v>
      </c>
      <c r="D179">
        <f>COUNTA(C179:C179)</f>
        <v>0</v>
      </c>
      <c r="E179">
        <f t="shared" si="20"/>
        <v>0</v>
      </c>
      <c r="F179" s="30"/>
      <c r="G179" s="14">
        <f t="shared" si="21"/>
        <v>0</v>
      </c>
      <c r="H179" s="15"/>
      <c r="K179" s="18"/>
    </row>
    <row r="180" spans="1:13" x14ac:dyDescent="0.3">
      <c r="A180" s="11"/>
      <c r="B180" s="3">
        <v>4</v>
      </c>
      <c r="D180">
        <v>1</v>
      </c>
      <c r="E180">
        <f t="shared" si="20"/>
        <v>4</v>
      </c>
      <c r="F180" s="30"/>
      <c r="G180" s="14">
        <f t="shared" si="21"/>
        <v>4.1322314049586778E-3</v>
      </c>
      <c r="H180" s="14">
        <f>SUM(G176:G180)</f>
        <v>4.1322314049586778E-3</v>
      </c>
      <c r="I180" t="s">
        <v>60</v>
      </c>
      <c r="K180" s="18"/>
      <c r="M180">
        <v>14</v>
      </c>
    </row>
    <row r="181" spans="1:13" x14ac:dyDescent="0.3">
      <c r="A181" s="11"/>
      <c r="B181" s="3">
        <v>5</v>
      </c>
      <c r="D181">
        <f>COUNTA(C181:C181)</f>
        <v>0</v>
      </c>
      <c r="E181">
        <f t="shared" si="20"/>
        <v>0</v>
      </c>
      <c r="F181" s="30"/>
      <c r="G181" s="12">
        <f t="shared" si="21"/>
        <v>0</v>
      </c>
      <c r="K181" s="18"/>
    </row>
    <row r="182" spans="1:13" x14ac:dyDescent="0.3">
      <c r="A182" s="11"/>
      <c r="B182" s="3">
        <v>6</v>
      </c>
      <c r="D182">
        <v>2</v>
      </c>
      <c r="E182">
        <f t="shared" si="20"/>
        <v>12</v>
      </c>
      <c r="F182" s="30"/>
      <c r="G182" s="12">
        <f t="shared" si="21"/>
        <v>8.2644628099173556E-3</v>
      </c>
      <c r="H182" s="12">
        <f>SUM(G181:G182)</f>
        <v>8.2644628099173556E-3</v>
      </c>
      <c r="I182" t="s">
        <v>61</v>
      </c>
      <c r="K182" s="18" t="str">
        <f>I180</f>
        <v>INSATISFECHO</v>
      </c>
      <c r="L182" s="5">
        <f>H180</f>
        <v>4.1322314049586778E-3</v>
      </c>
    </row>
    <row r="183" spans="1:13" x14ac:dyDescent="0.3">
      <c r="A183" s="11"/>
      <c r="B183" s="3">
        <v>7</v>
      </c>
      <c r="D183">
        <v>10</v>
      </c>
      <c r="E183">
        <f t="shared" si="20"/>
        <v>70</v>
      </c>
      <c r="F183" s="30"/>
      <c r="G183" s="13">
        <f t="shared" si="21"/>
        <v>4.1322314049586778E-2</v>
      </c>
      <c r="K183" s="18" t="str">
        <f>I182</f>
        <v>SATISFECHO</v>
      </c>
      <c r="L183" s="5">
        <f>H182</f>
        <v>8.2644628099173556E-3</v>
      </c>
    </row>
    <row r="184" spans="1:13" x14ac:dyDescent="0.3">
      <c r="A184" s="11"/>
      <c r="B184" s="3">
        <v>8</v>
      </c>
      <c r="D184">
        <v>24</v>
      </c>
      <c r="E184">
        <f t="shared" si="20"/>
        <v>192</v>
      </c>
      <c r="F184" s="30"/>
      <c r="G184" s="13">
        <f t="shared" si="21"/>
        <v>9.9173553719008267E-2</v>
      </c>
      <c r="K184" s="19" t="str">
        <f>I186</f>
        <v>MUY SATISFECHO</v>
      </c>
      <c r="L184" s="5">
        <f>H186</f>
        <v>0.9876033057851239</v>
      </c>
    </row>
    <row r="185" spans="1:13" x14ac:dyDescent="0.3">
      <c r="A185" s="11"/>
      <c r="B185" s="3">
        <v>9</v>
      </c>
      <c r="D185">
        <v>49</v>
      </c>
      <c r="E185">
        <f t="shared" si="20"/>
        <v>441</v>
      </c>
      <c r="F185" s="30"/>
      <c r="G185" s="13">
        <f t="shared" si="21"/>
        <v>0.2024793388429752</v>
      </c>
      <c r="K185" s="18"/>
    </row>
    <row r="186" spans="1:13" x14ac:dyDescent="0.3">
      <c r="A186" s="11"/>
      <c r="B186" s="3">
        <v>10</v>
      </c>
      <c r="D186">
        <v>156</v>
      </c>
      <c r="E186">
        <f t="shared" si="20"/>
        <v>1560</v>
      </c>
      <c r="F186" s="30"/>
      <c r="G186" s="13">
        <f t="shared" si="21"/>
        <v>0.64462809917355368</v>
      </c>
      <c r="H186" s="13">
        <f>SUM(G183:G186)</f>
        <v>0.9876033057851239</v>
      </c>
      <c r="I186" t="s">
        <v>62</v>
      </c>
      <c r="K186" s="18"/>
    </row>
    <row r="187" spans="1:13" ht="15" thickBot="1" x14ac:dyDescent="0.35">
      <c r="A187" s="11"/>
      <c r="D187">
        <f>SUM(D176:D186)</f>
        <v>242</v>
      </c>
      <c r="E187">
        <f>SUM(E176:E186)</f>
        <v>2279</v>
      </c>
      <c r="F187" s="31"/>
      <c r="G187" s="5">
        <f>SUM(G176:G186)</f>
        <v>1</v>
      </c>
      <c r="K187" s="18"/>
    </row>
    <row r="188" spans="1:13" x14ac:dyDescent="0.3">
      <c r="A188" s="11"/>
      <c r="B188" s="6" t="s">
        <v>14</v>
      </c>
      <c r="D188">
        <f>COUNTA(C188:C188)</f>
        <v>0</v>
      </c>
      <c r="K188" s="18"/>
    </row>
    <row r="189" spans="1:13" ht="15" thickBot="1" x14ac:dyDescent="0.35">
      <c r="A189" s="11">
        <v>15</v>
      </c>
      <c r="B189" s="1" t="s">
        <v>49</v>
      </c>
      <c r="C189" s="1"/>
      <c r="D189" s="1"/>
      <c r="E189" s="1"/>
      <c r="F189" s="1"/>
      <c r="K189" s="18"/>
    </row>
    <row r="190" spans="1:13" x14ac:dyDescent="0.3">
      <c r="A190" s="11"/>
      <c r="B190" s="3">
        <v>0</v>
      </c>
      <c r="D190">
        <f>COUNTA(C190:C190)</f>
        <v>0</v>
      </c>
      <c r="E190">
        <f t="shared" ref="E190:E200" si="22">D190*B190</f>
        <v>0</v>
      </c>
      <c r="F190" s="29">
        <f>E201/D201</f>
        <v>9.4917355371900829</v>
      </c>
      <c r="G190" s="14">
        <f>D190/D$201</f>
        <v>0</v>
      </c>
      <c r="H190" s="15"/>
      <c r="K190" s="18"/>
    </row>
    <row r="191" spans="1:13" x14ac:dyDescent="0.3">
      <c r="A191" s="11"/>
      <c r="B191" s="3">
        <v>1</v>
      </c>
      <c r="D191">
        <f>COUNTA(C191:C191)</f>
        <v>0</v>
      </c>
      <c r="E191">
        <f t="shared" si="22"/>
        <v>0</v>
      </c>
      <c r="F191" s="30"/>
      <c r="G191" s="14">
        <f t="shared" ref="G191:G200" si="23">D191/D$201</f>
        <v>0</v>
      </c>
      <c r="H191" s="15"/>
      <c r="K191" s="18"/>
    </row>
    <row r="192" spans="1:13" x14ac:dyDescent="0.3">
      <c r="A192" s="11"/>
      <c r="B192" s="3">
        <v>2</v>
      </c>
      <c r="D192">
        <f>COUNTA(C192:C192)</f>
        <v>0</v>
      </c>
      <c r="E192">
        <f t="shared" si="22"/>
        <v>0</v>
      </c>
      <c r="F192" s="30"/>
      <c r="G192" s="14">
        <f t="shared" si="23"/>
        <v>0</v>
      </c>
      <c r="H192" s="15"/>
      <c r="K192" s="18"/>
    </row>
    <row r="193" spans="1:13" x14ac:dyDescent="0.3">
      <c r="A193" s="11"/>
      <c r="B193" s="3">
        <v>3</v>
      </c>
      <c r="D193">
        <f>COUNTA(C193:C193)</f>
        <v>0</v>
      </c>
      <c r="E193">
        <f t="shared" si="22"/>
        <v>0</v>
      </c>
      <c r="F193" s="30"/>
      <c r="G193" s="14">
        <f t="shared" si="23"/>
        <v>0</v>
      </c>
      <c r="H193" s="15"/>
      <c r="K193" s="18"/>
    </row>
    <row r="194" spans="1:13" x14ac:dyDescent="0.3">
      <c r="A194" s="11"/>
      <c r="B194" s="3">
        <v>4</v>
      </c>
      <c r="D194">
        <v>1</v>
      </c>
      <c r="E194">
        <f t="shared" si="22"/>
        <v>4</v>
      </c>
      <c r="F194" s="30"/>
      <c r="G194" s="14">
        <f t="shared" si="23"/>
        <v>4.1322314049586778E-3</v>
      </c>
      <c r="H194" s="14">
        <f>SUM(G190:G194)</f>
        <v>4.1322314049586778E-3</v>
      </c>
      <c r="I194" t="s">
        <v>60</v>
      </c>
      <c r="K194" s="18"/>
    </row>
    <row r="195" spans="1:13" x14ac:dyDescent="0.3">
      <c r="A195" s="11"/>
      <c r="B195" s="3">
        <v>5</v>
      </c>
      <c r="D195">
        <f>COUNTA(C195:C195)</f>
        <v>0</v>
      </c>
      <c r="E195">
        <f t="shared" si="22"/>
        <v>0</v>
      </c>
      <c r="F195" s="30"/>
      <c r="G195" s="12">
        <f t="shared" si="23"/>
        <v>0</v>
      </c>
      <c r="K195" s="18"/>
      <c r="M195">
        <v>15</v>
      </c>
    </row>
    <row r="196" spans="1:13" x14ac:dyDescent="0.3">
      <c r="A196" s="11"/>
      <c r="B196" s="3">
        <v>6</v>
      </c>
      <c r="D196">
        <v>5</v>
      </c>
      <c r="E196">
        <f t="shared" si="22"/>
        <v>30</v>
      </c>
      <c r="F196" s="30"/>
      <c r="G196" s="12">
        <f t="shared" si="23"/>
        <v>2.0661157024793389E-2</v>
      </c>
      <c r="H196" s="12">
        <f>SUM(G195:G196)</f>
        <v>2.0661157024793389E-2</v>
      </c>
      <c r="I196" t="s">
        <v>61</v>
      </c>
      <c r="K196" s="18" t="str">
        <f>I194</f>
        <v>INSATISFECHO</v>
      </c>
      <c r="L196" s="5">
        <f>H194</f>
        <v>4.1322314049586778E-3</v>
      </c>
    </row>
    <row r="197" spans="1:13" x14ac:dyDescent="0.3">
      <c r="A197" s="11"/>
      <c r="B197" s="3">
        <v>7</v>
      </c>
      <c r="D197">
        <v>3</v>
      </c>
      <c r="E197">
        <f t="shared" si="22"/>
        <v>21</v>
      </c>
      <c r="F197" s="30"/>
      <c r="G197" s="13">
        <f t="shared" si="23"/>
        <v>1.2396694214876033E-2</v>
      </c>
      <c r="K197" s="18" t="str">
        <f>I196</f>
        <v>SATISFECHO</v>
      </c>
      <c r="L197" s="5">
        <f>H196</f>
        <v>2.0661157024793389E-2</v>
      </c>
    </row>
    <row r="198" spans="1:13" x14ac:dyDescent="0.3">
      <c r="A198" s="11"/>
      <c r="B198" s="3">
        <v>8</v>
      </c>
      <c r="D198">
        <v>23</v>
      </c>
      <c r="E198">
        <f t="shared" si="22"/>
        <v>184</v>
      </c>
      <c r="F198" s="30"/>
      <c r="G198" s="13">
        <f t="shared" si="23"/>
        <v>9.5041322314049589E-2</v>
      </c>
      <c r="K198" s="19" t="str">
        <f>I200</f>
        <v>MUY SATISFECHO</v>
      </c>
      <c r="L198" s="5">
        <f>H200</f>
        <v>0.97520661157024802</v>
      </c>
    </row>
    <row r="199" spans="1:13" x14ac:dyDescent="0.3">
      <c r="A199" s="11"/>
      <c r="B199" s="3">
        <v>9</v>
      </c>
      <c r="D199">
        <v>42</v>
      </c>
      <c r="E199">
        <f t="shared" si="22"/>
        <v>378</v>
      </c>
      <c r="F199" s="30"/>
      <c r="G199" s="13">
        <f t="shared" si="23"/>
        <v>0.17355371900826447</v>
      </c>
      <c r="K199" s="18"/>
    </row>
    <row r="200" spans="1:13" x14ac:dyDescent="0.3">
      <c r="A200" s="11"/>
      <c r="B200" s="3">
        <v>10</v>
      </c>
      <c r="D200">
        <v>168</v>
      </c>
      <c r="E200">
        <f t="shared" si="22"/>
        <v>1680</v>
      </c>
      <c r="F200" s="30"/>
      <c r="G200" s="13">
        <f t="shared" si="23"/>
        <v>0.69421487603305787</v>
      </c>
      <c r="H200" s="13">
        <f>SUM(G197:G200)</f>
        <v>0.97520661157024802</v>
      </c>
      <c r="I200" t="s">
        <v>62</v>
      </c>
      <c r="K200" s="18"/>
    </row>
    <row r="201" spans="1:13" ht="15" thickBot="1" x14ac:dyDescent="0.35">
      <c r="A201" s="11"/>
      <c r="D201">
        <f>SUM(D190:D200)</f>
        <v>242</v>
      </c>
      <c r="E201">
        <f>SUM(E190:E200)</f>
        <v>2297</v>
      </c>
      <c r="F201" s="31"/>
      <c r="G201" s="5">
        <f>SUM(G190:G200)</f>
        <v>1</v>
      </c>
      <c r="K201" s="18"/>
    </row>
    <row r="202" spans="1:13" x14ac:dyDescent="0.3">
      <c r="A202" s="11"/>
      <c r="B202" s="6" t="s">
        <v>14</v>
      </c>
      <c r="D202">
        <f>COUNTA(C202:C202)</f>
        <v>0</v>
      </c>
      <c r="K202" s="18"/>
    </row>
    <row r="203" spans="1:13" ht="15" thickBot="1" x14ac:dyDescent="0.35">
      <c r="A203" s="11">
        <v>16</v>
      </c>
      <c r="B203" s="1" t="s">
        <v>50</v>
      </c>
      <c r="C203" s="1"/>
      <c r="D203" s="1"/>
      <c r="E203" s="1"/>
      <c r="F203" s="1"/>
      <c r="K203" s="18"/>
    </row>
    <row r="204" spans="1:13" x14ac:dyDescent="0.3">
      <c r="A204" s="11"/>
      <c r="B204" s="3">
        <v>0</v>
      </c>
      <c r="D204">
        <f>COUNTA(C204:C204)</f>
        <v>0</v>
      </c>
      <c r="E204">
        <f t="shared" ref="E204:E214" si="24">D204*B204</f>
        <v>0</v>
      </c>
      <c r="F204" s="29">
        <f>E215/D215</f>
        <v>9.3966942148760335</v>
      </c>
      <c r="G204" s="14">
        <f>D204/D$215</f>
        <v>0</v>
      </c>
      <c r="H204" s="15"/>
      <c r="K204" s="18"/>
    </row>
    <row r="205" spans="1:13" x14ac:dyDescent="0.3">
      <c r="A205" s="11"/>
      <c r="B205" s="3">
        <v>1</v>
      </c>
      <c r="D205">
        <f>COUNTA(C205:C205)</f>
        <v>0</v>
      </c>
      <c r="E205">
        <f t="shared" si="24"/>
        <v>0</v>
      </c>
      <c r="F205" s="30"/>
      <c r="G205" s="14">
        <f t="shared" ref="G205:G214" si="25">D205/D$215</f>
        <v>0</v>
      </c>
      <c r="H205" s="15"/>
      <c r="K205" s="18"/>
    </row>
    <row r="206" spans="1:13" x14ac:dyDescent="0.3">
      <c r="A206" s="11"/>
      <c r="B206" s="3">
        <v>2</v>
      </c>
      <c r="D206">
        <f>COUNTA(C206:C206)</f>
        <v>0</v>
      </c>
      <c r="E206">
        <f t="shared" si="24"/>
        <v>0</v>
      </c>
      <c r="F206" s="30"/>
      <c r="G206" s="14">
        <f t="shared" si="25"/>
        <v>0</v>
      </c>
      <c r="H206" s="15"/>
      <c r="K206" s="18"/>
    </row>
    <row r="207" spans="1:13" x14ac:dyDescent="0.3">
      <c r="A207" s="11"/>
      <c r="B207" s="3">
        <v>3</v>
      </c>
      <c r="D207">
        <f>COUNTA(C207:C207)</f>
        <v>0</v>
      </c>
      <c r="E207">
        <f t="shared" si="24"/>
        <v>0</v>
      </c>
      <c r="F207" s="30"/>
      <c r="G207" s="14">
        <f t="shared" si="25"/>
        <v>0</v>
      </c>
      <c r="H207" s="15"/>
      <c r="K207" s="18"/>
    </row>
    <row r="208" spans="1:13" x14ac:dyDescent="0.3">
      <c r="A208" s="11"/>
      <c r="B208" s="3">
        <v>4</v>
      </c>
      <c r="D208">
        <v>1</v>
      </c>
      <c r="E208">
        <f t="shared" si="24"/>
        <v>4</v>
      </c>
      <c r="F208" s="30"/>
      <c r="G208" s="14">
        <f t="shared" si="25"/>
        <v>4.1322314049586778E-3</v>
      </c>
      <c r="H208" s="14">
        <f>SUM(G204:G208)</f>
        <v>4.1322314049586778E-3</v>
      </c>
      <c r="I208" t="s">
        <v>60</v>
      </c>
      <c r="K208" s="18"/>
    </row>
    <row r="209" spans="1:13" x14ac:dyDescent="0.3">
      <c r="A209" s="11"/>
      <c r="B209" s="3">
        <v>5</v>
      </c>
      <c r="D209">
        <v>3</v>
      </c>
      <c r="E209">
        <f t="shared" si="24"/>
        <v>15</v>
      </c>
      <c r="F209" s="30"/>
      <c r="G209" s="12">
        <f t="shared" si="25"/>
        <v>1.2396694214876033E-2</v>
      </c>
      <c r="K209" s="18"/>
    </row>
    <row r="210" spans="1:13" x14ac:dyDescent="0.3">
      <c r="A210" s="11"/>
      <c r="B210" s="3">
        <v>6</v>
      </c>
      <c r="D210">
        <v>3</v>
      </c>
      <c r="E210">
        <f t="shared" si="24"/>
        <v>18</v>
      </c>
      <c r="F210" s="30"/>
      <c r="G210" s="12">
        <f t="shared" si="25"/>
        <v>1.2396694214876033E-2</v>
      </c>
      <c r="H210" s="12">
        <f>SUM(G209:G210)</f>
        <v>2.4793388429752067E-2</v>
      </c>
      <c r="I210" t="s">
        <v>61</v>
      </c>
      <c r="K210" s="18" t="str">
        <f>I208</f>
        <v>INSATISFECHO</v>
      </c>
      <c r="L210" s="5">
        <f>H208</f>
        <v>4.1322314049586778E-3</v>
      </c>
      <c r="M210">
        <v>16</v>
      </c>
    </row>
    <row r="211" spans="1:13" x14ac:dyDescent="0.3">
      <c r="A211" s="11"/>
      <c r="B211" s="3">
        <v>7</v>
      </c>
      <c r="D211">
        <v>8</v>
      </c>
      <c r="E211">
        <f t="shared" si="24"/>
        <v>56</v>
      </c>
      <c r="F211" s="30"/>
      <c r="G211" s="13">
        <f t="shared" si="25"/>
        <v>3.3057851239669422E-2</v>
      </c>
      <c r="K211" s="18" t="str">
        <f>I210</f>
        <v>SATISFECHO</v>
      </c>
      <c r="L211" s="5">
        <f>H210</f>
        <v>2.4793388429752067E-2</v>
      </c>
    </row>
    <row r="212" spans="1:13" x14ac:dyDescent="0.3">
      <c r="A212" s="11"/>
      <c r="B212" s="3">
        <v>8</v>
      </c>
      <c r="D212">
        <v>19</v>
      </c>
      <c r="E212">
        <f t="shared" si="24"/>
        <v>152</v>
      </c>
      <c r="F212" s="30"/>
      <c r="G212" s="13">
        <f t="shared" si="25"/>
        <v>7.8512396694214878E-2</v>
      </c>
      <c r="K212" s="19" t="str">
        <f>I214</f>
        <v>MUY SATISFECHO</v>
      </c>
      <c r="L212" s="5">
        <f>H214</f>
        <v>0.97107438016528924</v>
      </c>
    </row>
    <row r="213" spans="1:13" x14ac:dyDescent="0.3">
      <c r="A213" s="11"/>
      <c r="B213" s="3">
        <v>9</v>
      </c>
      <c r="D213">
        <v>51</v>
      </c>
      <c r="E213">
        <f t="shared" si="24"/>
        <v>459</v>
      </c>
      <c r="F213" s="30"/>
      <c r="G213" s="13">
        <f t="shared" si="25"/>
        <v>0.21074380165289255</v>
      </c>
      <c r="K213" s="18"/>
    </row>
    <row r="214" spans="1:13" x14ac:dyDescent="0.3">
      <c r="A214" s="11"/>
      <c r="B214" s="3">
        <v>10</v>
      </c>
      <c r="D214">
        <v>157</v>
      </c>
      <c r="E214">
        <f t="shared" si="24"/>
        <v>1570</v>
      </c>
      <c r="F214" s="30"/>
      <c r="G214" s="13">
        <f t="shared" si="25"/>
        <v>0.64876033057851235</v>
      </c>
      <c r="H214" s="13">
        <f>SUM(G211:G214)</f>
        <v>0.97107438016528924</v>
      </c>
      <c r="I214" t="s">
        <v>62</v>
      </c>
      <c r="K214" s="18"/>
    </row>
    <row r="215" spans="1:13" ht="15" thickBot="1" x14ac:dyDescent="0.35">
      <c r="A215" s="11"/>
      <c r="D215">
        <f>SUM(D204:D214)</f>
        <v>242</v>
      </c>
      <c r="E215">
        <f>SUM(E204:E214)</f>
        <v>2274</v>
      </c>
      <c r="F215" s="31"/>
      <c r="G215" s="5">
        <f>SUM(G204:G214)</f>
        <v>1</v>
      </c>
      <c r="K215" s="18"/>
    </row>
    <row r="216" spans="1:13" x14ac:dyDescent="0.3">
      <c r="A216" s="11"/>
      <c r="B216" s="6" t="s">
        <v>14</v>
      </c>
      <c r="D216">
        <f>COUNTA(C216:C216)</f>
        <v>0</v>
      </c>
      <c r="K216" s="18"/>
    </row>
    <row r="217" spans="1:13" x14ac:dyDescent="0.3">
      <c r="A217" s="11">
        <v>17</v>
      </c>
      <c r="B217" s="1" t="s">
        <v>51</v>
      </c>
      <c r="C217" s="1"/>
      <c r="D217" s="1"/>
      <c r="E217" s="1"/>
      <c r="F217" s="1"/>
      <c r="K217" s="18"/>
    </row>
    <row r="218" spans="1:13" x14ac:dyDescent="0.3">
      <c r="A218" s="11"/>
      <c r="B218" s="2" t="s">
        <v>52</v>
      </c>
      <c r="D218">
        <v>238</v>
      </c>
      <c r="F218" s="5">
        <f>D218/E$221</f>
        <v>0.98347107438016534</v>
      </c>
      <c r="K218" s="18"/>
    </row>
    <row r="219" spans="1:13" x14ac:dyDescent="0.3">
      <c r="A219" s="11"/>
      <c r="B219" s="2" t="s">
        <v>53</v>
      </c>
      <c r="D219">
        <v>4</v>
      </c>
      <c r="F219" s="5">
        <f>D219/E$221</f>
        <v>1.6528925619834711E-2</v>
      </c>
      <c r="K219" s="18"/>
    </row>
    <row r="220" spans="1:13" x14ac:dyDescent="0.3">
      <c r="A220" s="11"/>
      <c r="B220" s="2" t="s">
        <v>54</v>
      </c>
      <c r="D220">
        <f>COUNTA(C220:C220)</f>
        <v>0</v>
      </c>
      <c r="F220" s="5">
        <f>D220/E$221</f>
        <v>0</v>
      </c>
      <c r="K220" s="18"/>
    </row>
    <row r="221" spans="1:13" x14ac:dyDescent="0.3">
      <c r="A221" s="11"/>
      <c r="B221" s="2" t="s">
        <v>55</v>
      </c>
      <c r="D221">
        <f>COUNTA(C221:C221)</f>
        <v>0</v>
      </c>
      <c r="E221">
        <f>SUM(D218:D221)</f>
        <v>242</v>
      </c>
      <c r="F221" s="5">
        <f>D221/E$221</f>
        <v>0</v>
      </c>
      <c r="K221" s="18"/>
    </row>
    <row r="222" spans="1:13" x14ac:dyDescent="0.3">
      <c r="A222" s="11">
        <v>18</v>
      </c>
      <c r="B222" s="1" t="s">
        <v>56</v>
      </c>
      <c r="C222" s="1"/>
      <c r="D222" s="1"/>
      <c r="E222" s="1"/>
      <c r="F222" s="1"/>
      <c r="K222" s="18"/>
    </row>
    <row r="223" spans="1:13" x14ac:dyDescent="0.3">
      <c r="A223" s="11"/>
      <c r="B223" s="2" t="s">
        <v>15</v>
      </c>
      <c r="D223">
        <v>205</v>
      </c>
      <c r="F223" s="5">
        <f>D223/E$224</f>
        <v>0.84710743801652888</v>
      </c>
      <c r="K223" s="18"/>
    </row>
    <row r="224" spans="1:13" x14ac:dyDescent="0.3">
      <c r="A224" s="11"/>
      <c r="B224" s="2" t="s">
        <v>16</v>
      </c>
      <c r="D224">
        <v>37</v>
      </c>
      <c r="E224">
        <f>SUM(D223:D224)</f>
        <v>242</v>
      </c>
      <c r="F224" s="5">
        <f>D224/E$224</f>
        <v>0.15289256198347106</v>
      </c>
      <c r="K224" s="18"/>
    </row>
    <row r="225" spans="1:13" x14ac:dyDescent="0.3">
      <c r="A225" s="11"/>
      <c r="B225" s="9" t="s">
        <v>57</v>
      </c>
      <c r="C225" s="7"/>
      <c r="D225" s="7"/>
      <c r="E225" s="7"/>
      <c r="F225" s="8"/>
      <c r="G225" s="32" t="s">
        <v>68</v>
      </c>
      <c r="H225" s="32"/>
      <c r="I225" s="20">
        <f>(F227+F241)/2</f>
        <v>9.5577727795794551</v>
      </c>
      <c r="K225" s="18"/>
    </row>
    <row r="226" spans="1:13" ht="15" thickBot="1" x14ac:dyDescent="0.35">
      <c r="A226" s="11">
        <v>19</v>
      </c>
      <c r="B226" s="1" t="s">
        <v>58</v>
      </c>
      <c r="C226" s="1"/>
      <c r="D226" s="1"/>
      <c r="E226" s="1"/>
      <c r="F226" s="1"/>
      <c r="K226" s="18"/>
    </row>
    <row r="227" spans="1:13" x14ac:dyDescent="0.3">
      <c r="A227" s="11"/>
      <c r="B227" s="3">
        <v>0</v>
      </c>
      <c r="D227">
        <f t="shared" ref="D227:D232" si="26">COUNTA(C227:C227)</f>
        <v>0</v>
      </c>
      <c r="E227">
        <f t="shared" ref="E227:E237" si="27">D227*B227</f>
        <v>0</v>
      </c>
      <c r="F227" s="29">
        <f>E238/D238</f>
        <v>9.723140495867769</v>
      </c>
      <c r="G227" s="14">
        <f>D227/D$238</f>
        <v>0</v>
      </c>
      <c r="H227" s="15"/>
      <c r="K227" s="18"/>
      <c r="M227">
        <v>19</v>
      </c>
    </row>
    <row r="228" spans="1:13" x14ac:dyDescent="0.3">
      <c r="A228" s="11"/>
      <c r="B228" s="3">
        <v>1</v>
      </c>
      <c r="D228">
        <f t="shared" si="26"/>
        <v>0</v>
      </c>
      <c r="E228">
        <f t="shared" si="27"/>
        <v>0</v>
      </c>
      <c r="F228" s="30"/>
      <c r="G228" s="14">
        <f t="shared" ref="G228:G237" si="28">D228/D$238</f>
        <v>0</v>
      </c>
      <c r="H228" s="15"/>
      <c r="K228" s="18"/>
    </row>
    <row r="229" spans="1:13" x14ac:dyDescent="0.3">
      <c r="A229" s="11"/>
      <c r="B229" s="3">
        <v>2</v>
      </c>
      <c r="D229">
        <f t="shared" si="26"/>
        <v>0</v>
      </c>
      <c r="E229">
        <f t="shared" si="27"/>
        <v>0</v>
      </c>
      <c r="F229" s="30"/>
      <c r="G229" s="14">
        <f t="shared" si="28"/>
        <v>0</v>
      </c>
      <c r="H229" s="15"/>
      <c r="K229" s="18"/>
    </row>
    <row r="230" spans="1:13" x14ac:dyDescent="0.3">
      <c r="A230" s="11"/>
      <c r="B230" s="3">
        <v>3</v>
      </c>
      <c r="D230">
        <f t="shared" si="26"/>
        <v>0</v>
      </c>
      <c r="E230">
        <f t="shared" si="27"/>
        <v>0</v>
      </c>
      <c r="F230" s="30"/>
      <c r="G230" s="14">
        <f t="shared" si="28"/>
        <v>0</v>
      </c>
      <c r="H230" s="15"/>
      <c r="K230" s="18"/>
    </row>
    <row r="231" spans="1:13" x14ac:dyDescent="0.3">
      <c r="A231" s="11"/>
      <c r="B231" s="3">
        <v>4</v>
      </c>
      <c r="D231">
        <f t="shared" si="26"/>
        <v>0</v>
      </c>
      <c r="E231">
        <f t="shared" si="27"/>
        <v>0</v>
      </c>
      <c r="F231" s="30"/>
      <c r="G231" s="14">
        <f t="shared" si="28"/>
        <v>0</v>
      </c>
      <c r="H231" s="14">
        <f>SUM(G227:G231)</f>
        <v>0</v>
      </c>
      <c r="I231" t="s">
        <v>60</v>
      </c>
      <c r="K231" s="18"/>
    </row>
    <row r="232" spans="1:13" x14ac:dyDescent="0.3">
      <c r="A232" s="11"/>
      <c r="B232" s="3">
        <v>5</v>
      </c>
      <c r="D232">
        <f t="shared" si="26"/>
        <v>0</v>
      </c>
      <c r="E232">
        <f t="shared" si="27"/>
        <v>0</v>
      </c>
      <c r="F232" s="30"/>
      <c r="G232" s="12">
        <f t="shared" si="28"/>
        <v>0</v>
      </c>
      <c r="K232" s="18"/>
    </row>
    <row r="233" spans="1:13" x14ac:dyDescent="0.3">
      <c r="A233" s="11"/>
      <c r="B233" s="3">
        <v>6</v>
      </c>
      <c r="D233">
        <v>2</v>
      </c>
      <c r="E233">
        <f t="shared" si="27"/>
        <v>12</v>
      </c>
      <c r="F233" s="30"/>
      <c r="G233" s="12">
        <f t="shared" si="28"/>
        <v>8.2644628099173556E-3</v>
      </c>
      <c r="H233" s="12">
        <f>SUM(G232:G233)</f>
        <v>8.2644628099173556E-3</v>
      </c>
      <c r="I233" t="s">
        <v>61</v>
      </c>
      <c r="K233" s="18" t="str">
        <f>I231</f>
        <v>INSATISFECHO</v>
      </c>
      <c r="L233" s="5">
        <f>H231</f>
        <v>0</v>
      </c>
    </row>
    <row r="234" spans="1:13" x14ac:dyDescent="0.3">
      <c r="A234" s="11"/>
      <c r="B234" s="3">
        <v>7</v>
      </c>
      <c r="D234">
        <v>3</v>
      </c>
      <c r="E234">
        <f t="shared" si="27"/>
        <v>21</v>
      </c>
      <c r="F234" s="30"/>
      <c r="G234" s="13">
        <f t="shared" si="28"/>
        <v>1.2396694214876033E-2</v>
      </c>
      <c r="K234" s="18" t="str">
        <f>I233</f>
        <v>SATISFECHO</v>
      </c>
      <c r="L234" s="5">
        <f>H233</f>
        <v>8.2644628099173556E-3</v>
      </c>
    </row>
    <row r="235" spans="1:13" x14ac:dyDescent="0.3">
      <c r="A235" s="11"/>
      <c r="B235" s="3">
        <v>8</v>
      </c>
      <c r="D235">
        <v>10</v>
      </c>
      <c r="E235">
        <f t="shared" si="27"/>
        <v>80</v>
      </c>
      <c r="F235" s="30"/>
      <c r="G235" s="13">
        <f t="shared" si="28"/>
        <v>4.1322314049586778E-2</v>
      </c>
      <c r="K235" s="19" t="str">
        <f>I237</f>
        <v>MUY SATISFECHO</v>
      </c>
      <c r="L235" s="5">
        <f>H237</f>
        <v>0.99173553719008267</v>
      </c>
    </row>
    <row r="236" spans="1:13" x14ac:dyDescent="0.3">
      <c r="A236" s="11"/>
      <c r="B236" s="3">
        <v>9</v>
      </c>
      <c r="D236">
        <v>30</v>
      </c>
      <c r="E236">
        <f t="shared" si="27"/>
        <v>270</v>
      </c>
      <c r="F236" s="30"/>
      <c r="G236" s="13">
        <f t="shared" si="28"/>
        <v>0.12396694214876033</v>
      </c>
      <c r="K236" s="18"/>
    </row>
    <row r="237" spans="1:13" x14ac:dyDescent="0.3">
      <c r="A237" s="11"/>
      <c r="B237" s="3">
        <v>10</v>
      </c>
      <c r="D237">
        <v>197</v>
      </c>
      <c r="E237">
        <f t="shared" si="27"/>
        <v>1970</v>
      </c>
      <c r="F237" s="30"/>
      <c r="G237" s="13">
        <f t="shared" si="28"/>
        <v>0.81404958677685946</v>
      </c>
      <c r="H237" s="13">
        <f>SUM(G234:G237)</f>
        <v>0.99173553719008267</v>
      </c>
      <c r="I237" t="s">
        <v>62</v>
      </c>
      <c r="K237" s="18"/>
    </row>
    <row r="238" spans="1:13" ht="15" thickBot="1" x14ac:dyDescent="0.35">
      <c r="A238" s="11"/>
      <c r="D238">
        <f>SUM(D227:D237)</f>
        <v>242</v>
      </c>
      <c r="E238">
        <f>SUM(E227:E237)</f>
        <v>2353</v>
      </c>
      <c r="F238" s="31"/>
      <c r="G238" s="5">
        <f>SUM(G227:G237)</f>
        <v>1</v>
      </c>
      <c r="K238" s="18"/>
    </row>
    <row r="239" spans="1:13" x14ac:dyDescent="0.3">
      <c r="A239" s="11"/>
      <c r="B239" s="6" t="s">
        <v>14</v>
      </c>
      <c r="D239">
        <f>COUNTA(C239:C239)</f>
        <v>0</v>
      </c>
      <c r="K239" s="18"/>
    </row>
    <row r="240" spans="1:13" ht="15" thickBot="1" x14ac:dyDescent="0.35">
      <c r="A240" s="11">
        <v>20</v>
      </c>
      <c r="B240" s="1" t="s">
        <v>67</v>
      </c>
      <c r="C240" s="1"/>
      <c r="D240" s="1"/>
      <c r="E240" s="1"/>
      <c r="F240" s="1"/>
      <c r="K240" s="18"/>
    </row>
    <row r="241" spans="1:13" x14ac:dyDescent="0.3">
      <c r="A241" s="11"/>
      <c r="B241" s="3">
        <v>0</v>
      </c>
      <c r="D241">
        <f>COUNTA(C241:C241)</f>
        <v>0</v>
      </c>
      <c r="E241">
        <f t="shared" ref="E241:E251" si="29">D241*B241</f>
        <v>0</v>
      </c>
      <c r="F241" s="29">
        <f>E252/D252</f>
        <v>9.3924050632911396</v>
      </c>
      <c r="G241" s="14">
        <f>D241/D$252</f>
        <v>0</v>
      </c>
      <c r="H241" s="15"/>
      <c r="K241" s="18"/>
    </row>
    <row r="242" spans="1:13" x14ac:dyDescent="0.3">
      <c r="A242" s="11"/>
      <c r="B242" s="3">
        <v>1</v>
      </c>
      <c r="D242">
        <f>COUNTA(C242:C242)</f>
        <v>0</v>
      </c>
      <c r="E242">
        <f t="shared" si="29"/>
        <v>0</v>
      </c>
      <c r="F242" s="30"/>
      <c r="G242" s="14">
        <f t="shared" ref="G242:G251" si="30">D242/D$252</f>
        <v>0</v>
      </c>
      <c r="H242" s="15"/>
      <c r="K242" s="18"/>
    </row>
    <row r="243" spans="1:13" x14ac:dyDescent="0.3">
      <c r="A243" s="11"/>
      <c r="B243" s="3">
        <v>2</v>
      </c>
      <c r="D243">
        <v>1</v>
      </c>
      <c r="E243">
        <f t="shared" si="29"/>
        <v>2</v>
      </c>
      <c r="F243" s="30"/>
      <c r="G243" s="14">
        <f t="shared" si="30"/>
        <v>4.2194092827004216E-3</v>
      </c>
      <c r="H243" s="15"/>
      <c r="K243" s="18"/>
      <c r="M243">
        <v>20</v>
      </c>
    </row>
    <row r="244" spans="1:13" x14ac:dyDescent="0.3">
      <c r="A244" s="11"/>
      <c r="B244" s="3">
        <v>3</v>
      </c>
      <c r="D244">
        <f>COUNTA(C244:C244)</f>
        <v>0</v>
      </c>
      <c r="E244">
        <f t="shared" si="29"/>
        <v>0</v>
      </c>
      <c r="F244" s="30"/>
      <c r="G244" s="14">
        <f t="shared" si="30"/>
        <v>0</v>
      </c>
      <c r="H244" s="15"/>
      <c r="K244" s="18"/>
    </row>
    <row r="245" spans="1:13" x14ac:dyDescent="0.3">
      <c r="A245" s="11"/>
      <c r="B245" s="3">
        <v>4</v>
      </c>
      <c r="D245">
        <f>COUNTA(C245:C245)</f>
        <v>0</v>
      </c>
      <c r="E245">
        <f t="shared" si="29"/>
        <v>0</v>
      </c>
      <c r="F245" s="30"/>
      <c r="G245" s="14">
        <f t="shared" si="30"/>
        <v>0</v>
      </c>
      <c r="H245" s="14">
        <f>SUM(G241:G245)</f>
        <v>4.2194092827004216E-3</v>
      </c>
      <c r="I245" t="s">
        <v>60</v>
      </c>
      <c r="K245" s="18"/>
    </row>
    <row r="246" spans="1:13" x14ac:dyDescent="0.3">
      <c r="A246" s="11"/>
      <c r="B246" s="3">
        <v>5</v>
      </c>
      <c r="D246">
        <v>1</v>
      </c>
      <c r="E246">
        <f t="shared" si="29"/>
        <v>5</v>
      </c>
      <c r="F246" s="30"/>
      <c r="G246" s="12">
        <f t="shared" si="30"/>
        <v>4.2194092827004216E-3</v>
      </c>
      <c r="K246" s="18"/>
    </row>
    <row r="247" spans="1:13" x14ac:dyDescent="0.3">
      <c r="A247" s="11"/>
      <c r="B247" s="3">
        <v>6</v>
      </c>
      <c r="D247">
        <v>3</v>
      </c>
      <c r="E247">
        <f t="shared" si="29"/>
        <v>18</v>
      </c>
      <c r="F247" s="30"/>
      <c r="G247" s="12">
        <f t="shared" si="30"/>
        <v>1.2658227848101266E-2</v>
      </c>
      <c r="H247" s="12">
        <f>SUM(G246:G247)</f>
        <v>1.6877637130801686E-2</v>
      </c>
      <c r="I247" t="s">
        <v>61</v>
      </c>
      <c r="K247" s="18" t="str">
        <f>I245</f>
        <v>INSATISFECHO</v>
      </c>
      <c r="L247" s="5">
        <f>H245</f>
        <v>4.2194092827004216E-3</v>
      </c>
    </row>
    <row r="248" spans="1:13" x14ac:dyDescent="0.3">
      <c r="A248" s="11"/>
      <c r="B248" s="3">
        <v>7</v>
      </c>
      <c r="D248">
        <v>13</v>
      </c>
      <c r="E248">
        <f t="shared" si="29"/>
        <v>91</v>
      </c>
      <c r="F248" s="30"/>
      <c r="G248" s="13">
        <f t="shared" si="30"/>
        <v>5.4852320675105488E-2</v>
      </c>
      <c r="K248" s="18" t="str">
        <f>I247</f>
        <v>SATISFECHO</v>
      </c>
      <c r="L248" s="5">
        <f>H247</f>
        <v>1.6877637130801686E-2</v>
      </c>
    </row>
    <row r="249" spans="1:13" x14ac:dyDescent="0.3">
      <c r="A249" s="11"/>
      <c r="B249" s="3">
        <v>8</v>
      </c>
      <c r="D249">
        <v>19</v>
      </c>
      <c r="E249">
        <f t="shared" si="29"/>
        <v>152</v>
      </c>
      <c r="F249" s="30"/>
      <c r="G249" s="13">
        <f t="shared" si="30"/>
        <v>8.0168776371308023E-2</v>
      </c>
      <c r="K249" s="19" t="str">
        <f>I251</f>
        <v>MUY SATISFECHO</v>
      </c>
      <c r="L249" s="5">
        <f>H251</f>
        <v>0.97890295358649793</v>
      </c>
    </row>
    <row r="250" spans="1:13" x14ac:dyDescent="0.3">
      <c r="A250" s="11"/>
      <c r="B250" s="3">
        <v>9</v>
      </c>
      <c r="D250">
        <v>42</v>
      </c>
      <c r="E250">
        <f t="shared" si="29"/>
        <v>378</v>
      </c>
      <c r="F250" s="30"/>
      <c r="G250" s="13">
        <f t="shared" si="30"/>
        <v>0.17721518987341772</v>
      </c>
    </row>
    <row r="251" spans="1:13" x14ac:dyDescent="0.3">
      <c r="A251" s="11"/>
      <c r="B251" s="3">
        <v>10</v>
      </c>
      <c r="D251">
        <v>158</v>
      </c>
      <c r="E251">
        <f t="shared" si="29"/>
        <v>1580</v>
      </c>
      <c r="F251" s="30"/>
      <c r="G251" s="13">
        <f t="shared" si="30"/>
        <v>0.66666666666666663</v>
      </c>
      <c r="H251" s="13">
        <f>SUM(G248:G251)</f>
        <v>0.97890295358649793</v>
      </c>
      <c r="I251" t="s">
        <v>62</v>
      </c>
    </row>
    <row r="252" spans="1:13" ht="15" thickBot="1" x14ac:dyDescent="0.35">
      <c r="A252" s="11"/>
      <c r="D252">
        <f>SUM(D241:D251)</f>
        <v>237</v>
      </c>
      <c r="E252">
        <f>SUM(E241:E251)</f>
        <v>2226</v>
      </c>
      <c r="F252" s="31"/>
      <c r="G252" s="5">
        <f>SUM(G241:G251)</f>
        <v>1</v>
      </c>
    </row>
    <row r="253" spans="1:13" x14ac:dyDescent="0.3">
      <c r="A253" s="11"/>
      <c r="B253" s="6" t="s">
        <v>14</v>
      </c>
      <c r="D253">
        <v>5</v>
      </c>
    </row>
    <row r="254" spans="1:13" x14ac:dyDescent="0.3">
      <c r="A254" s="11">
        <v>21</v>
      </c>
      <c r="B254" s="1" t="s">
        <v>59</v>
      </c>
      <c r="C254" s="1"/>
      <c r="D254" s="1"/>
      <c r="E254" s="1"/>
      <c r="F254" s="1"/>
    </row>
    <row r="255" spans="1:13" x14ac:dyDescent="0.3">
      <c r="A255" s="11"/>
      <c r="B255" s="2" t="s">
        <v>15</v>
      </c>
      <c r="D255">
        <v>242</v>
      </c>
      <c r="F255" s="5">
        <f>D255/E$256</f>
        <v>1</v>
      </c>
    </row>
    <row r="256" spans="1:13" x14ac:dyDescent="0.3">
      <c r="A256" s="11"/>
      <c r="B256" s="2" t="s">
        <v>16</v>
      </c>
      <c r="D256">
        <f>COUNTA(C256:C256)</f>
        <v>0</v>
      </c>
      <c r="E256">
        <f>SUM(D255:D256)</f>
        <v>242</v>
      </c>
      <c r="F256" s="5">
        <f>D256/E$256</f>
        <v>0</v>
      </c>
    </row>
    <row r="257" spans="1:20" x14ac:dyDescent="0.3">
      <c r="A257" s="11"/>
    </row>
    <row r="258" spans="1:20" x14ac:dyDescent="0.3">
      <c r="A258" s="11"/>
    </row>
    <row r="259" spans="1:20" x14ac:dyDescent="0.3">
      <c r="A259" s="11"/>
      <c r="M259">
        <v>17</v>
      </c>
      <c r="T259">
        <v>18</v>
      </c>
    </row>
    <row r="260" spans="1:20" ht="15" thickBot="1" x14ac:dyDescent="0.35">
      <c r="A260" s="11"/>
    </row>
    <row r="261" spans="1:20" ht="15" thickBot="1" x14ac:dyDescent="0.35">
      <c r="A261" s="11"/>
      <c r="B261" s="21" t="str">
        <f>B75</f>
        <v>Satisfacción global procedimiento de inscripción.</v>
      </c>
      <c r="C261" s="22">
        <f t="shared" ref="C261:C272" si="31">D261</f>
        <v>8.115702479338843</v>
      </c>
      <c r="D261" s="22">
        <f>F76</f>
        <v>8.115702479338843</v>
      </c>
    </row>
    <row r="262" spans="1:20" ht="15" thickBot="1" x14ac:dyDescent="0.35">
      <c r="A262" s="11"/>
      <c r="B262" s="23" t="str">
        <f>B90</f>
        <v>Organización de la actividad.</v>
      </c>
      <c r="C262" s="22">
        <f t="shared" si="31"/>
        <v>9.2520661157024797</v>
      </c>
      <c r="D262" s="24">
        <f>F91</f>
        <v>9.2520661157024797</v>
      </c>
    </row>
    <row r="263" spans="1:20" ht="15" thickBot="1" x14ac:dyDescent="0.35">
      <c r="A263" s="11"/>
      <c r="B263" s="23" t="str">
        <f>B104</f>
        <v>Lugares elegidos para realización de la actividad.</v>
      </c>
      <c r="C263" s="22">
        <f t="shared" si="31"/>
        <v>9.2685950413223139</v>
      </c>
      <c r="D263" s="24">
        <f>F105</f>
        <v>9.2685950413223139</v>
      </c>
    </row>
    <row r="264" spans="1:20" ht="15" thickBot="1" x14ac:dyDescent="0.35">
      <c r="A264" s="11"/>
      <c r="B264" s="23" t="str">
        <f>B118</f>
        <v>Cumplimiento calendario anual de la actividad.</v>
      </c>
      <c r="C264" s="22">
        <f t="shared" si="31"/>
        <v>9.5826446280991728</v>
      </c>
      <c r="D264" s="24">
        <f>F119</f>
        <v>9.5826446280991728</v>
      </c>
    </row>
    <row r="265" spans="1:20" ht="15" thickBot="1" x14ac:dyDescent="0.35">
      <c r="A265" s="11"/>
      <c r="B265" s="23" t="str">
        <f>B132</f>
        <v>Adquisición técnica básica desarrollo de la actividad.</v>
      </c>
      <c r="C265" s="22">
        <f t="shared" si="31"/>
        <v>9.1404958677685944</v>
      </c>
      <c r="D265" s="24">
        <f>F133</f>
        <v>9.1404958677685944</v>
      </c>
    </row>
    <row r="266" spans="1:20" ht="29.4" thickBot="1" x14ac:dyDescent="0.35">
      <c r="A266" s="11"/>
      <c r="B266" s="25" t="str">
        <f>B146</f>
        <v>Adquisición conocimientos principios y pautas para desarrollo de la actividad.</v>
      </c>
      <c r="C266" s="22">
        <f t="shared" si="31"/>
        <v>9.1198347107438025</v>
      </c>
      <c r="D266" s="24">
        <f>F147</f>
        <v>9.1198347107438025</v>
      </c>
    </row>
    <row r="267" spans="1:20" ht="15" thickBot="1" x14ac:dyDescent="0.35">
      <c r="A267" s="11"/>
      <c r="B267" s="23" t="str">
        <f>B161</f>
        <v>PUNTUALIDAD DEL PROFESORADO</v>
      </c>
      <c r="C267" s="22">
        <f t="shared" si="31"/>
        <v>9.7314049586776861</v>
      </c>
      <c r="D267" s="24">
        <f>F162</f>
        <v>9.7314049586776861</v>
      </c>
    </row>
    <row r="268" spans="1:20" ht="15" thickBot="1" x14ac:dyDescent="0.35">
      <c r="A268" s="11"/>
      <c r="B268" s="23" t="str">
        <f>B175</f>
        <v>CALIDAD DE LAS CLASES RECIBIDAS</v>
      </c>
      <c r="C268" s="22">
        <f t="shared" si="31"/>
        <v>9.4173553719008272</v>
      </c>
      <c r="D268" s="24">
        <f>F176</f>
        <v>9.4173553719008272</v>
      </c>
    </row>
    <row r="269" spans="1:20" ht="15" thickBot="1" x14ac:dyDescent="0.35">
      <c r="A269" s="11"/>
      <c r="B269" s="23" t="str">
        <f>B189</f>
        <v>SATISFACCIÓN GLOBAL CON EL PROFESORADO</v>
      </c>
      <c r="C269" s="22">
        <f t="shared" si="31"/>
        <v>9.4917355371900829</v>
      </c>
      <c r="D269" s="24">
        <f>F190</f>
        <v>9.4917355371900829</v>
      </c>
    </row>
    <row r="270" spans="1:20" ht="15" thickBot="1" x14ac:dyDescent="0.35">
      <c r="A270" s="11"/>
      <c r="B270" s="23" t="str">
        <f>B203</f>
        <v>SATISFACCIÓN GLOBAL CON LAS CLASES</v>
      </c>
      <c r="C270" s="22">
        <f t="shared" si="31"/>
        <v>9.3966942148760335</v>
      </c>
      <c r="D270" s="24">
        <f>F204</f>
        <v>9.3966942148760335</v>
      </c>
    </row>
    <row r="271" spans="1:20" ht="15" thickBot="1" x14ac:dyDescent="0.35">
      <c r="A271" s="11"/>
      <c r="B271" s="23" t="str">
        <f>B226</f>
        <v>RELACIÓN CALIDAD PRECIO DEL SERVICIO</v>
      </c>
      <c r="C271" s="22">
        <f t="shared" si="31"/>
        <v>9.723140495867769</v>
      </c>
      <c r="D271" s="24">
        <f>F227</f>
        <v>9.723140495867769</v>
      </c>
    </row>
    <row r="272" spans="1:20" ht="15" thickBot="1" x14ac:dyDescent="0.35">
      <c r="A272" s="11"/>
      <c r="B272" s="26" t="str">
        <f>B240</f>
        <v>SATISFACCIÓN GLOBAL MARCHA NORDICA</v>
      </c>
      <c r="C272" s="28">
        <f t="shared" si="31"/>
        <v>9.3924050632911396</v>
      </c>
      <c r="D272" s="27">
        <f>F241</f>
        <v>9.3924050632911396</v>
      </c>
    </row>
    <row r="273" spans="1:13" ht="15" thickBot="1" x14ac:dyDescent="0.35">
      <c r="A273" s="11"/>
    </row>
    <row r="274" spans="1:13" ht="15" thickBot="1" x14ac:dyDescent="0.35">
      <c r="A274" s="11"/>
      <c r="B274" s="21" t="s">
        <v>47</v>
      </c>
      <c r="C274" s="22">
        <v>9.7314049586776861</v>
      </c>
      <c r="M274">
        <v>21</v>
      </c>
    </row>
    <row r="275" spans="1:13" ht="15" thickBot="1" x14ac:dyDescent="0.35">
      <c r="A275" s="11"/>
      <c r="B275" s="23" t="s">
        <v>58</v>
      </c>
      <c r="C275" s="22">
        <v>9.723140495867769</v>
      </c>
    </row>
    <row r="276" spans="1:13" ht="15" thickBot="1" x14ac:dyDescent="0.35">
      <c r="A276" s="11"/>
      <c r="B276" s="23" t="s">
        <v>43</v>
      </c>
      <c r="C276" s="22">
        <v>9.5826446280991728</v>
      </c>
    </row>
    <row r="277" spans="1:13" ht="15" thickBot="1" x14ac:dyDescent="0.35">
      <c r="A277" s="11"/>
      <c r="B277" s="23" t="s">
        <v>49</v>
      </c>
      <c r="C277" s="22">
        <v>9.4917355371900829</v>
      </c>
    </row>
    <row r="278" spans="1:13" ht="15" thickBot="1" x14ac:dyDescent="0.35">
      <c r="A278" s="11"/>
      <c r="B278" s="23" t="s">
        <v>48</v>
      </c>
      <c r="C278" s="22">
        <v>9.4173553719008272</v>
      </c>
    </row>
    <row r="279" spans="1:13" ht="15" customHeight="1" thickBot="1" x14ac:dyDescent="0.35">
      <c r="A279" s="11"/>
      <c r="B279" s="23" t="s">
        <v>50</v>
      </c>
      <c r="C279" s="22">
        <v>9.3966942148760335</v>
      </c>
    </row>
    <row r="280" spans="1:13" ht="15" thickBot="1" x14ac:dyDescent="0.35">
      <c r="A280" s="11"/>
      <c r="B280" s="23" t="s">
        <v>67</v>
      </c>
      <c r="C280" s="22">
        <v>9.3924050632911396</v>
      </c>
    </row>
    <row r="281" spans="1:13" ht="15" thickBot="1" x14ac:dyDescent="0.35">
      <c r="A281" s="11"/>
      <c r="B281" s="23" t="s">
        <v>42</v>
      </c>
      <c r="C281" s="22">
        <v>9.2685950413223139</v>
      </c>
    </row>
    <row r="282" spans="1:13" ht="15" thickBot="1" x14ac:dyDescent="0.35">
      <c r="A282" s="11"/>
      <c r="B282" s="23" t="s">
        <v>40</v>
      </c>
      <c r="C282" s="22">
        <v>9.2520661157024797</v>
      </c>
    </row>
    <row r="283" spans="1:13" ht="15" thickBot="1" x14ac:dyDescent="0.35">
      <c r="A283" s="11"/>
      <c r="B283" s="23" t="s">
        <v>44</v>
      </c>
      <c r="C283" s="22">
        <v>9.1404958677685944</v>
      </c>
    </row>
    <row r="284" spans="1:13" ht="28.05" customHeight="1" thickBot="1" x14ac:dyDescent="0.35">
      <c r="A284" s="11"/>
      <c r="B284" s="25" t="s">
        <v>45</v>
      </c>
      <c r="C284" s="22">
        <v>9.1198347107438025</v>
      </c>
    </row>
    <row r="285" spans="1:13" ht="15" thickBot="1" x14ac:dyDescent="0.35">
      <c r="A285" s="11"/>
      <c r="B285" s="26" t="s">
        <v>41</v>
      </c>
      <c r="C285" s="28">
        <v>8.115702479338843</v>
      </c>
    </row>
    <row r="286" spans="1:13" x14ac:dyDescent="0.3">
      <c r="A286" s="11"/>
    </row>
    <row r="287" spans="1:13" x14ac:dyDescent="0.3">
      <c r="A287" s="11"/>
    </row>
    <row r="288" spans="1:13" x14ac:dyDescent="0.3">
      <c r="A288" s="11"/>
    </row>
    <row r="289" spans="1:1" x14ac:dyDescent="0.3">
      <c r="A289" s="11"/>
    </row>
    <row r="290" spans="1:1" x14ac:dyDescent="0.3">
      <c r="A290" s="11"/>
    </row>
    <row r="291" spans="1:1" x14ac:dyDescent="0.3">
      <c r="A291" s="11"/>
    </row>
    <row r="292" spans="1:1" x14ac:dyDescent="0.3">
      <c r="A292" s="11"/>
    </row>
    <row r="293" spans="1:1" x14ac:dyDescent="0.3">
      <c r="A293" s="11"/>
    </row>
    <row r="294" spans="1:1" x14ac:dyDescent="0.3">
      <c r="A294" s="11"/>
    </row>
    <row r="295" spans="1:1" x14ac:dyDescent="0.3">
      <c r="A295" s="11"/>
    </row>
    <row r="296" spans="1:1" x14ac:dyDescent="0.3">
      <c r="A296" s="11"/>
    </row>
    <row r="297" spans="1:1" x14ac:dyDescent="0.3">
      <c r="A297" s="11"/>
    </row>
    <row r="298" spans="1:1" x14ac:dyDescent="0.3">
      <c r="A298" s="11"/>
    </row>
    <row r="299" spans="1:1" x14ac:dyDescent="0.3">
      <c r="A299" s="11"/>
    </row>
    <row r="300" spans="1:1" x14ac:dyDescent="0.3">
      <c r="A300" s="11"/>
    </row>
    <row r="301" spans="1:1" x14ac:dyDescent="0.3">
      <c r="A301" s="11"/>
    </row>
    <row r="302" spans="1:1" x14ac:dyDescent="0.3">
      <c r="A302" s="11"/>
    </row>
    <row r="303" spans="1:1" x14ac:dyDescent="0.3">
      <c r="A303" s="11"/>
    </row>
    <row r="304" spans="1:1" x14ac:dyDescent="0.3">
      <c r="A304" s="11"/>
    </row>
    <row r="305" spans="1:1" x14ac:dyDescent="0.3">
      <c r="A305" s="11"/>
    </row>
    <row r="306" spans="1:1" x14ac:dyDescent="0.3">
      <c r="A306" s="11"/>
    </row>
    <row r="307" spans="1:1" x14ac:dyDescent="0.3">
      <c r="A307" s="11"/>
    </row>
    <row r="308" spans="1:1" x14ac:dyDescent="0.3">
      <c r="A308" s="11"/>
    </row>
    <row r="309" spans="1:1" x14ac:dyDescent="0.3">
      <c r="A309" s="11"/>
    </row>
    <row r="310" spans="1:1" x14ac:dyDescent="0.3">
      <c r="A310" s="11"/>
    </row>
    <row r="311" spans="1:1" x14ac:dyDescent="0.3">
      <c r="A311" s="11"/>
    </row>
    <row r="312" spans="1:1" x14ac:dyDescent="0.3">
      <c r="A312" s="11"/>
    </row>
    <row r="313" spans="1:1" x14ac:dyDescent="0.3">
      <c r="A313" s="11"/>
    </row>
    <row r="314" spans="1:1" x14ac:dyDescent="0.3">
      <c r="A314" s="11"/>
    </row>
    <row r="315" spans="1:1" x14ac:dyDescent="0.3">
      <c r="A315" s="11"/>
    </row>
    <row r="316" spans="1:1" x14ac:dyDescent="0.3">
      <c r="A316" s="11"/>
    </row>
    <row r="317" spans="1:1" x14ac:dyDescent="0.3">
      <c r="A317" s="11"/>
    </row>
    <row r="318" spans="1:1" x14ac:dyDescent="0.3">
      <c r="A318" s="11"/>
    </row>
    <row r="319" spans="1:1" x14ac:dyDescent="0.3">
      <c r="A319" s="11"/>
    </row>
    <row r="320" spans="1:1" x14ac:dyDescent="0.3">
      <c r="A320" s="11"/>
    </row>
    <row r="321" spans="1:1" x14ac:dyDescent="0.3">
      <c r="A321" s="11"/>
    </row>
    <row r="322" spans="1:1" x14ac:dyDescent="0.3">
      <c r="A322" s="11"/>
    </row>
    <row r="323" spans="1:1" x14ac:dyDescent="0.3">
      <c r="A323" s="11"/>
    </row>
    <row r="324" spans="1:1" x14ac:dyDescent="0.3">
      <c r="A324" s="11"/>
    </row>
    <row r="325" spans="1:1" x14ac:dyDescent="0.3">
      <c r="A325" s="11"/>
    </row>
    <row r="326" spans="1:1" x14ac:dyDescent="0.3">
      <c r="A326" s="11"/>
    </row>
    <row r="327" spans="1:1" x14ac:dyDescent="0.3">
      <c r="A327" s="11"/>
    </row>
    <row r="328" spans="1:1" x14ac:dyDescent="0.3">
      <c r="A328" s="11"/>
    </row>
    <row r="329" spans="1:1" x14ac:dyDescent="0.3">
      <c r="A329" s="11"/>
    </row>
    <row r="330" spans="1:1" x14ac:dyDescent="0.3">
      <c r="A330" s="11"/>
    </row>
    <row r="331" spans="1:1" x14ac:dyDescent="0.3">
      <c r="A331" s="11"/>
    </row>
    <row r="332" spans="1:1" x14ac:dyDescent="0.3">
      <c r="A332" s="11"/>
    </row>
    <row r="333" spans="1:1" x14ac:dyDescent="0.3">
      <c r="A333" s="11"/>
    </row>
    <row r="334" spans="1:1" x14ac:dyDescent="0.3">
      <c r="A334" s="11"/>
    </row>
    <row r="335" spans="1:1" x14ac:dyDescent="0.3">
      <c r="A335" s="11"/>
    </row>
    <row r="336" spans="1:1" x14ac:dyDescent="0.3">
      <c r="A336" s="11"/>
    </row>
    <row r="337" spans="1:1" x14ac:dyDescent="0.3">
      <c r="A337" s="11"/>
    </row>
    <row r="338" spans="1:1" x14ac:dyDescent="0.3">
      <c r="A338" s="11"/>
    </row>
    <row r="339" spans="1:1" x14ac:dyDescent="0.3">
      <c r="A339" s="11"/>
    </row>
    <row r="340" spans="1:1" x14ac:dyDescent="0.3">
      <c r="A340" s="11"/>
    </row>
    <row r="341" spans="1:1" x14ac:dyDescent="0.3">
      <c r="A341" s="11"/>
    </row>
    <row r="342" spans="1:1" x14ac:dyDescent="0.3">
      <c r="A342" s="11"/>
    </row>
    <row r="343" spans="1:1" x14ac:dyDescent="0.3">
      <c r="A343" s="11"/>
    </row>
    <row r="344" spans="1:1" x14ac:dyDescent="0.3">
      <c r="A344" s="11"/>
    </row>
    <row r="345" spans="1:1" x14ac:dyDescent="0.3">
      <c r="A345" s="11"/>
    </row>
    <row r="346" spans="1:1" x14ac:dyDescent="0.3">
      <c r="A346" s="11"/>
    </row>
    <row r="347" spans="1:1" x14ac:dyDescent="0.3">
      <c r="A347" s="11"/>
    </row>
    <row r="348" spans="1:1" x14ac:dyDescent="0.3">
      <c r="A348" s="11"/>
    </row>
    <row r="349" spans="1:1" x14ac:dyDescent="0.3">
      <c r="A349" s="11"/>
    </row>
    <row r="350" spans="1:1" x14ac:dyDescent="0.3">
      <c r="A350" s="11"/>
    </row>
    <row r="351" spans="1:1" x14ac:dyDescent="0.3">
      <c r="A351" s="11"/>
    </row>
    <row r="352" spans="1:1" x14ac:dyDescent="0.3">
      <c r="A352" s="11"/>
    </row>
    <row r="353" spans="1:1" x14ac:dyDescent="0.3">
      <c r="A353" s="11"/>
    </row>
    <row r="354" spans="1:1" x14ac:dyDescent="0.3">
      <c r="A354" s="11"/>
    </row>
    <row r="355" spans="1:1" x14ac:dyDescent="0.3">
      <c r="A355" s="11"/>
    </row>
    <row r="356" spans="1:1" x14ac:dyDescent="0.3">
      <c r="A356" s="11"/>
    </row>
    <row r="357" spans="1:1" x14ac:dyDescent="0.3">
      <c r="A357" s="11"/>
    </row>
    <row r="358" spans="1:1" x14ac:dyDescent="0.3">
      <c r="A358" s="11"/>
    </row>
    <row r="359" spans="1:1" x14ac:dyDescent="0.3">
      <c r="A359" s="11"/>
    </row>
    <row r="360" spans="1:1" x14ac:dyDescent="0.3">
      <c r="A360" s="11"/>
    </row>
    <row r="361" spans="1:1" x14ac:dyDescent="0.3">
      <c r="A361" s="11"/>
    </row>
    <row r="362" spans="1:1" x14ac:dyDescent="0.3">
      <c r="A362" s="11"/>
    </row>
    <row r="363" spans="1:1" x14ac:dyDescent="0.3">
      <c r="A363" s="11"/>
    </row>
    <row r="364" spans="1:1" x14ac:dyDescent="0.3">
      <c r="A364" s="11"/>
    </row>
    <row r="365" spans="1:1" x14ac:dyDescent="0.3">
      <c r="A365" s="11"/>
    </row>
    <row r="366" spans="1:1" x14ac:dyDescent="0.3">
      <c r="A366" s="11"/>
    </row>
    <row r="367" spans="1:1" x14ac:dyDescent="0.3">
      <c r="A367" s="11"/>
    </row>
    <row r="368" spans="1:1" x14ac:dyDescent="0.3">
      <c r="A368" s="11"/>
    </row>
    <row r="369" spans="1:1" x14ac:dyDescent="0.3">
      <c r="A369" s="11"/>
    </row>
    <row r="370" spans="1:1" x14ac:dyDescent="0.3">
      <c r="A370" s="11"/>
    </row>
    <row r="371" spans="1:1" x14ac:dyDescent="0.3">
      <c r="A371" s="11"/>
    </row>
    <row r="372" spans="1:1" x14ac:dyDescent="0.3">
      <c r="A372" s="11"/>
    </row>
    <row r="373" spans="1:1" x14ac:dyDescent="0.3">
      <c r="A373" s="11"/>
    </row>
    <row r="374" spans="1:1" x14ac:dyDescent="0.3">
      <c r="A374" s="11"/>
    </row>
    <row r="375" spans="1:1" x14ac:dyDescent="0.3">
      <c r="A375" s="11"/>
    </row>
    <row r="376" spans="1:1" x14ac:dyDescent="0.3">
      <c r="A376" s="11"/>
    </row>
    <row r="377" spans="1:1" x14ac:dyDescent="0.3">
      <c r="A377" s="11"/>
    </row>
    <row r="378" spans="1:1" x14ac:dyDescent="0.3">
      <c r="A378" s="11"/>
    </row>
    <row r="379" spans="1:1" x14ac:dyDescent="0.3">
      <c r="A379" s="11"/>
    </row>
    <row r="380" spans="1:1" x14ac:dyDescent="0.3">
      <c r="A380" s="11"/>
    </row>
    <row r="381" spans="1:1" x14ac:dyDescent="0.3">
      <c r="A381" s="11"/>
    </row>
    <row r="382" spans="1:1" x14ac:dyDescent="0.3">
      <c r="A382" s="11"/>
    </row>
    <row r="383" spans="1:1" x14ac:dyDescent="0.3">
      <c r="A383" s="11"/>
    </row>
    <row r="384" spans="1:1" x14ac:dyDescent="0.3">
      <c r="A384" s="11"/>
    </row>
    <row r="385" spans="1:1" x14ac:dyDescent="0.3">
      <c r="A385" s="11"/>
    </row>
    <row r="386" spans="1:1" x14ac:dyDescent="0.3">
      <c r="A386" s="11"/>
    </row>
    <row r="387" spans="1:1" x14ac:dyDescent="0.3">
      <c r="A387" s="11"/>
    </row>
    <row r="388" spans="1:1" x14ac:dyDescent="0.3">
      <c r="A388" s="11"/>
    </row>
    <row r="389" spans="1:1" x14ac:dyDescent="0.3">
      <c r="A389" s="11"/>
    </row>
    <row r="390" spans="1:1" x14ac:dyDescent="0.3">
      <c r="A390" s="11"/>
    </row>
    <row r="391" spans="1:1" x14ac:dyDescent="0.3">
      <c r="A391" s="11"/>
    </row>
    <row r="392" spans="1:1" x14ac:dyDescent="0.3">
      <c r="A392" s="11"/>
    </row>
    <row r="393" spans="1:1" x14ac:dyDescent="0.3">
      <c r="A393" s="11"/>
    </row>
    <row r="394" spans="1:1" x14ac:dyDescent="0.3">
      <c r="A394" s="11"/>
    </row>
    <row r="395" spans="1:1" x14ac:dyDescent="0.3">
      <c r="A395" s="11"/>
    </row>
    <row r="396" spans="1:1" x14ac:dyDescent="0.3">
      <c r="A396" s="11"/>
    </row>
    <row r="397" spans="1:1" x14ac:dyDescent="0.3">
      <c r="A397" s="11"/>
    </row>
    <row r="398" spans="1:1" x14ac:dyDescent="0.3">
      <c r="A398" s="11"/>
    </row>
    <row r="399" spans="1:1" x14ac:dyDescent="0.3">
      <c r="A399" s="11"/>
    </row>
    <row r="400" spans="1:1" x14ac:dyDescent="0.3">
      <c r="A400" s="11"/>
    </row>
    <row r="401" spans="1:1" x14ac:dyDescent="0.3">
      <c r="A401" s="11"/>
    </row>
    <row r="402" spans="1:1" x14ac:dyDescent="0.3">
      <c r="A402" s="11"/>
    </row>
    <row r="403" spans="1:1" x14ac:dyDescent="0.3">
      <c r="A403" s="11"/>
    </row>
    <row r="404" spans="1:1" x14ac:dyDescent="0.3">
      <c r="A404" s="11"/>
    </row>
    <row r="405" spans="1:1" x14ac:dyDescent="0.3">
      <c r="A405" s="11"/>
    </row>
    <row r="406" spans="1:1" x14ac:dyDescent="0.3">
      <c r="A406" s="11"/>
    </row>
    <row r="407" spans="1:1" x14ac:dyDescent="0.3">
      <c r="A407" s="11"/>
    </row>
    <row r="408" spans="1:1" x14ac:dyDescent="0.3">
      <c r="A408" s="11"/>
    </row>
    <row r="409" spans="1:1" x14ac:dyDescent="0.3">
      <c r="A409" s="11"/>
    </row>
    <row r="410" spans="1:1" x14ac:dyDescent="0.3">
      <c r="A410" s="11"/>
    </row>
    <row r="411" spans="1:1" x14ac:dyDescent="0.3">
      <c r="A411" s="11"/>
    </row>
    <row r="412" spans="1:1" x14ac:dyDescent="0.3">
      <c r="A412" s="11"/>
    </row>
    <row r="413" spans="1:1" x14ac:dyDescent="0.3">
      <c r="A413" s="11"/>
    </row>
    <row r="414" spans="1:1" x14ac:dyDescent="0.3">
      <c r="A414" s="11"/>
    </row>
    <row r="415" spans="1:1" x14ac:dyDescent="0.3">
      <c r="A415" s="11"/>
    </row>
    <row r="416" spans="1:1" x14ac:dyDescent="0.3">
      <c r="A416" s="11"/>
    </row>
    <row r="417" spans="1:1" x14ac:dyDescent="0.3">
      <c r="A417" s="11"/>
    </row>
    <row r="418" spans="1:1" x14ac:dyDescent="0.3">
      <c r="A418" s="11"/>
    </row>
    <row r="419" spans="1:1" x14ac:dyDescent="0.3">
      <c r="A419" s="11"/>
    </row>
    <row r="420" spans="1:1" x14ac:dyDescent="0.3">
      <c r="A420" s="11"/>
    </row>
    <row r="421" spans="1:1" x14ac:dyDescent="0.3">
      <c r="A421" s="11"/>
    </row>
    <row r="422" spans="1:1" x14ac:dyDescent="0.3">
      <c r="A422" s="11"/>
    </row>
    <row r="423" spans="1:1" x14ac:dyDescent="0.3">
      <c r="A423" s="11"/>
    </row>
    <row r="424" spans="1:1" x14ac:dyDescent="0.3">
      <c r="A424" s="11"/>
    </row>
    <row r="425" spans="1:1" x14ac:dyDescent="0.3">
      <c r="A425" s="11"/>
    </row>
    <row r="426" spans="1:1" x14ac:dyDescent="0.3">
      <c r="A426" s="11"/>
    </row>
    <row r="427" spans="1:1" x14ac:dyDescent="0.3">
      <c r="A427" s="11"/>
    </row>
    <row r="428" spans="1:1" x14ac:dyDescent="0.3">
      <c r="A428" s="11"/>
    </row>
    <row r="429" spans="1:1" x14ac:dyDescent="0.3">
      <c r="A429" s="11"/>
    </row>
    <row r="430" spans="1:1" x14ac:dyDescent="0.3">
      <c r="A430" s="11"/>
    </row>
    <row r="431" spans="1:1" x14ac:dyDescent="0.3">
      <c r="A431" s="11"/>
    </row>
    <row r="432" spans="1:1" x14ac:dyDescent="0.3">
      <c r="A432" s="11"/>
    </row>
    <row r="433" spans="1:1" x14ac:dyDescent="0.3">
      <c r="A433" s="11"/>
    </row>
    <row r="434" spans="1:1" x14ac:dyDescent="0.3">
      <c r="A434" s="11"/>
    </row>
    <row r="435" spans="1:1" x14ac:dyDescent="0.3">
      <c r="A435" s="11"/>
    </row>
    <row r="436" spans="1:1" x14ac:dyDescent="0.3">
      <c r="A436" s="11"/>
    </row>
    <row r="437" spans="1:1" x14ac:dyDescent="0.3">
      <c r="A437" s="11"/>
    </row>
    <row r="438" spans="1:1" x14ac:dyDescent="0.3">
      <c r="A438" s="11"/>
    </row>
    <row r="439" spans="1:1" x14ac:dyDescent="0.3">
      <c r="A439" s="11"/>
    </row>
    <row r="440" spans="1:1" x14ac:dyDescent="0.3">
      <c r="A440" s="11"/>
    </row>
    <row r="441" spans="1:1" x14ac:dyDescent="0.3">
      <c r="A441" s="11"/>
    </row>
    <row r="442" spans="1:1" x14ac:dyDescent="0.3">
      <c r="A442" s="11"/>
    </row>
    <row r="443" spans="1:1" x14ac:dyDescent="0.3">
      <c r="A443" s="11"/>
    </row>
    <row r="444" spans="1:1" x14ac:dyDescent="0.3">
      <c r="A444" s="11"/>
    </row>
    <row r="445" spans="1:1" x14ac:dyDescent="0.3">
      <c r="A445" s="11"/>
    </row>
    <row r="446" spans="1:1" x14ac:dyDescent="0.3">
      <c r="A446" s="11"/>
    </row>
    <row r="447" spans="1:1" x14ac:dyDescent="0.3">
      <c r="A447" s="11"/>
    </row>
    <row r="448" spans="1:1" x14ac:dyDescent="0.3">
      <c r="A448" s="11"/>
    </row>
    <row r="449" spans="1:1" x14ac:dyDescent="0.3">
      <c r="A449" s="11"/>
    </row>
    <row r="450" spans="1:1" x14ac:dyDescent="0.3">
      <c r="A450" s="11"/>
    </row>
    <row r="451" spans="1:1" x14ac:dyDescent="0.3">
      <c r="A451" s="11"/>
    </row>
    <row r="452" spans="1:1" x14ac:dyDescent="0.3">
      <c r="A452" s="11"/>
    </row>
    <row r="453" spans="1:1" x14ac:dyDescent="0.3">
      <c r="A453" s="11"/>
    </row>
    <row r="454" spans="1:1" x14ac:dyDescent="0.3">
      <c r="A454" s="11"/>
    </row>
    <row r="455" spans="1:1" x14ac:dyDescent="0.3">
      <c r="A455" s="11"/>
    </row>
    <row r="456" spans="1:1" x14ac:dyDescent="0.3">
      <c r="A456" s="11"/>
    </row>
    <row r="457" spans="1:1" x14ac:dyDescent="0.3">
      <c r="A457" s="11"/>
    </row>
    <row r="458" spans="1:1" x14ac:dyDescent="0.3">
      <c r="A458" s="11"/>
    </row>
    <row r="459" spans="1:1" x14ac:dyDescent="0.3">
      <c r="A459" s="11"/>
    </row>
    <row r="460" spans="1:1" x14ac:dyDescent="0.3">
      <c r="A460" s="11"/>
    </row>
    <row r="461" spans="1:1" x14ac:dyDescent="0.3">
      <c r="A461" s="11"/>
    </row>
    <row r="462" spans="1:1" x14ac:dyDescent="0.3">
      <c r="A462" s="11"/>
    </row>
    <row r="463" spans="1:1" x14ac:dyDescent="0.3">
      <c r="A463" s="11"/>
    </row>
    <row r="464" spans="1:1" x14ac:dyDescent="0.3">
      <c r="A464" s="11"/>
    </row>
    <row r="465" spans="1:1" x14ac:dyDescent="0.3">
      <c r="A465" s="11"/>
    </row>
    <row r="466" spans="1:1" x14ac:dyDescent="0.3">
      <c r="A466" s="11"/>
    </row>
    <row r="467" spans="1:1" x14ac:dyDescent="0.3">
      <c r="A467" s="11"/>
    </row>
    <row r="468" spans="1:1" x14ac:dyDescent="0.3">
      <c r="A468" s="11"/>
    </row>
    <row r="469" spans="1:1" x14ac:dyDescent="0.3">
      <c r="A469" s="11"/>
    </row>
    <row r="470" spans="1:1" x14ac:dyDescent="0.3">
      <c r="A470" s="11"/>
    </row>
    <row r="471" spans="1:1" x14ac:dyDescent="0.3">
      <c r="A471" s="11"/>
    </row>
    <row r="472" spans="1:1" x14ac:dyDescent="0.3">
      <c r="A472" s="11"/>
    </row>
    <row r="473" spans="1:1" x14ac:dyDescent="0.3">
      <c r="A473" s="11"/>
    </row>
    <row r="474" spans="1:1" x14ac:dyDescent="0.3">
      <c r="A474" s="11"/>
    </row>
    <row r="475" spans="1:1" x14ac:dyDescent="0.3">
      <c r="A475" s="11"/>
    </row>
    <row r="476" spans="1:1" x14ac:dyDescent="0.3">
      <c r="A476" s="11"/>
    </row>
    <row r="477" spans="1:1" x14ac:dyDescent="0.3">
      <c r="A477" s="11"/>
    </row>
    <row r="478" spans="1:1" x14ac:dyDescent="0.3">
      <c r="A478" s="11"/>
    </row>
    <row r="479" spans="1:1" x14ac:dyDescent="0.3">
      <c r="A479" s="11"/>
    </row>
    <row r="480" spans="1:1" x14ac:dyDescent="0.3">
      <c r="A480" s="11"/>
    </row>
    <row r="481" spans="1:1" x14ac:dyDescent="0.3">
      <c r="A481" s="11"/>
    </row>
    <row r="482" spans="1:1" x14ac:dyDescent="0.3">
      <c r="A482" s="11"/>
    </row>
    <row r="483" spans="1:1" x14ac:dyDescent="0.3">
      <c r="A483" s="11"/>
    </row>
    <row r="484" spans="1:1" x14ac:dyDescent="0.3">
      <c r="A484" s="11"/>
    </row>
    <row r="485" spans="1:1" x14ac:dyDescent="0.3">
      <c r="A485" s="11"/>
    </row>
    <row r="486" spans="1:1" x14ac:dyDescent="0.3">
      <c r="A486" s="11"/>
    </row>
    <row r="487" spans="1:1" x14ac:dyDescent="0.3">
      <c r="A487" s="11"/>
    </row>
    <row r="488" spans="1:1" x14ac:dyDescent="0.3">
      <c r="A488" s="11"/>
    </row>
    <row r="489" spans="1:1" x14ac:dyDescent="0.3">
      <c r="A489" s="11"/>
    </row>
    <row r="490" spans="1:1" x14ac:dyDescent="0.3">
      <c r="A490" s="11"/>
    </row>
    <row r="491" spans="1:1" x14ac:dyDescent="0.3">
      <c r="A491" s="11"/>
    </row>
    <row r="492" spans="1:1" x14ac:dyDescent="0.3">
      <c r="A492" s="11"/>
    </row>
    <row r="493" spans="1:1" x14ac:dyDescent="0.3">
      <c r="A493" s="11"/>
    </row>
    <row r="494" spans="1:1" x14ac:dyDescent="0.3">
      <c r="A494" s="11"/>
    </row>
    <row r="495" spans="1:1" x14ac:dyDescent="0.3">
      <c r="A495" s="11"/>
    </row>
    <row r="496" spans="1:1" x14ac:dyDescent="0.3">
      <c r="A496" s="11"/>
    </row>
    <row r="497" spans="1:1" x14ac:dyDescent="0.3">
      <c r="A497" s="11"/>
    </row>
    <row r="498" spans="1:1" x14ac:dyDescent="0.3">
      <c r="A498" s="11"/>
    </row>
    <row r="499" spans="1:1" x14ac:dyDescent="0.3">
      <c r="A499" s="11"/>
    </row>
    <row r="500" spans="1:1" x14ac:dyDescent="0.3">
      <c r="A500" s="11"/>
    </row>
    <row r="501" spans="1:1" x14ac:dyDescent="0.3">
      <c r="A501" s="11"/>
    </row>
    <row r="502" spans="1:1" x14ac:dyDescent="0.3">
      <c r="A502" s="11"/>
    </row>
    <row r="503" spans="1:1" x14ac:dyDescent="0.3">
      <c r="A503" s="11"/>
    </row>
    <row r="504" spans="1:1" x14ac:dyDescent="0.3">
      <c r="A504" s="11"/>
    </row>
    <row r="505" spans="1:1" x14ac:dyDescent="0.3">
      <c r="A505" s="11"/>
    </row>
    <row r="506" spans="1:1" x14ac:dyDescent="0.3">
      <c r="A506" s="11"/>
    </row>
    <row r="507" spans="1:1" x14ac:dyDescent="0.3">
      <c r="A507" s="11"/>
    </row>
    <row r="508" spans="1:1" x14ac:dyDescent="0.3">
      <c r="A508" s="11"/>
    </row>
    <row r="509" spans="1:1" x14ac:dyDescent="0.3">
      <c r="A509" s="11"/>
    </row>
    <row r="510" spans="1:1" x14ac:dyDescent="0.3">
      <c r="A510" s="11"/>
    </row>
    <row r="511" spans="1:1" x14ac:dyDescent="0.3">
      <c r="A511" s="11"/>
    </row>
    <row r="512" spans="1:1" x14ac:dyDescent="0.3">
      <c r="A512" s="11"/>
    </row>
    <row r="513" spans="1:1" x14ac:dyDescent="0.3">
      <c r="A513" s="11"/>
    </row>
    <row r="514" spans="1:1" x14ac:dyDescent="0.3">
      <c r="A514" s="11"/>
    </row>
    <row r="515" spans="1:1" x14ac:dyDescent="0.3">
      <c r="A515" s="11"/>
    </row>
    <row r="516" spans="1:1" x14ac:dyDescent="0.3">
      <c r="A516" s="11"/>
    </row>
    <row r="517" spans="1:1" x14ac:dyDescent="0.3">
      <c r="A517" s="11"/>
    </row>
    <row r="518" spans="1:1" x14ac:dyDescent="0.3">
      <c r="A518" s="11"/>
    </row>
    <row r="519" spans="1:1" x14ac:dyDescent="0.3">
      <c r="A519" s="11"/>
    </row>
    <row r="520" spans="1:1" x14ac:dyDescent="0.3">
      <c r="A520" s="11"/>
    </row>
    <row r="521" spans="1:1" x14ac:dyDescent="0.3">
      <c r="A521" s="11"/>
    </row>
    <row r="522" spans="1:1" x14ac:dyDescent="0.3">
      <c r="A522" s="11"/>
    </row>
    <row r="523" spans="1:1" x14ac:dyDescent="0.3">
      <c r="A523" s="11"/>
    </row>
    <row r="524" spans="1:1" x14ac:dyDescent="0.3">
      <c r="A524" s="11"/>
    </row>
    <row r="525" spans="1:1" x14ac:dyDescent="0.3">
      <c r="A525" s="11"/>
    </row>
    <row r="526" spans="1:1" x14ac:dyDescent="0.3">
      <c r="A526" s="11"/>
    </row>
    <row r="527" spans="1:1" x14ac:dyDescent="0.3">
      <c r="A527" s="11"/>
    </row>
    <row r="528" spans="1:1" x14ac:dyDescent="0.3">
      <c r="A528" s="11"/>
    </row>
    <row r="529" spans="1:1" x14ac:dyDescent="0.3">
      <c r="A529" s="11"/>
    </row>
    <row r="530" spans="1:1" x14ac:dyDescent="0.3">
      <c r="A530" s="11"/>
    </row>
    <row r="531" spans="1:1" x14ac:dyDescent="0.3">
      <c r="A531" s="11"/>
    </row>
    <row r="532" spans="1:1" x14ac:dyDescent="0.3">
      <c r="A532" s="11"/>
    </row>
    <row r="533" spans="1:1" x14ac:dyDescent="0.3">
      <c r="A533" s="11"/>
    </row>
    <row r="534" spans="1:1" x14ac:dyDescent="0.3">
      <c r="A534" s="11"/>
    </row>
    <row r="535" spans="1:1" x14ac:dyDescent="0.3">
      <c r="A535" s="11"/>
    </row>
    <row r="536" spans="1:1" x14ac:dyDescent="0.3">
      <c r="A536" s="11"/>
    </row>
    <row r="537" spans="1:1" x14ac:dyDescent="0.3">
      <c r="A537" s="11"/>
    </row>
    <row r="538" spans="1:1" x14ac:dyDescent="0.3">
      <c r="A538" s="11"/>
    </row>
    <row r="539" spans="1:1" x14ac:dyDescent="0.3">
      <c r="A539" s="11"/>
    </row>
    <row r="540" spans="1:1" x14ac:dyDescent="0.3">
      <c r="A540" s="11"/>
    </row>
    <row r="541" spans="1:1" x14ac:dyDescent="0.3">
      <c r="A541" s="11"/>
    </row>
    <row r="542" spans="1:1" x14ac:dyDescent="0.3">
      <c r="A542" s="11"/>
    </row>
    <row r="543" spans="1:1" x14ac:dyDescent="0.3">
      <c r="A543" s="11"/>
    </row>
    <row r="544" spans="1:1" x14ac:dyDescent="0.3">
      <c r="A544" s="11"/>
    </row>
    <row r="545" spans="1:1" x14ac:dyDescent="0.3">
      <c r="A545" s="11"/>
    </row>
    <row r="546" spans="1:1" x14ac:dyDescent="0.3">
      <c r="A546" s="11"/>
    </row>
    <row r="547" spans="1:1" x14ac:dyDescent="0.3">
      <c r="A547" s="11"/>
    </row>
    <row r="548" spans="1:1" x14ac:dyDescent="0.3">
      <c r="A548" s="11"/>
    </row>
    <row r="549" spans="1:1" x14ac:dyDescent="0.3">
      <c r="A549" s="11"/>
    </row>
    <row r="550" spans="1:1" x14ac:dyDescent="0.3">
      <c r="A550" s="11"/>
    </row>
    <row r="551" spans="1:1" x14ac:dyDescent="0.3">
      <c r="A551" s="11"/>
    </row>
    <row r="552" spans="1:1" x14ac:dyDescent="0.3">
      <c r="A552" s="11"/>
    </row>
    <row r="553" spans="1:1" x14ac:dyDescent="0.3">
      <c r="A553" s="11"/>
    </row>
    <row r="554" spans="1:1" x14ac:dyDescent="0.3">
      <c r="A554" s="11"/>
    </row>
    <row r="555" spans="1:1" x14ac:dyDescent="0.3">
      <c r="A555" s="11"/>
    </row>
    <row r="556" spans="1:1" x14ac:dyDescent="0.3">
      <c r="A556" s="11"/>
    </row>
    <row r="557" spans="1:1" x14ac:dyDescent="0.3">
      <c r="A557" s="11"/>
    </row>
    <row r="558" spans="1:1" x14ac:dyDescent="0.3">
      <c r="A558" s="11"/>
    </row>
    <row r="559" spans="1:1" x14ac:dyDescent="0.3">
      <c r="A559" s="11"/>
    </row>
    <row r="560" spans="1:1" x14ac:dyDescent="0.3">
      <c r="A560" s="11"/>
    </row>
    <row r="561" spans="1:1" x14ac:dyDescent="0.3">
      <c r="A561" s="11"/>
    </row>
    <row r="562" spans="1:1" x14ac:dyDescent="0.3">
      <c r="A562" s="11"/>
    </row>
    <row r="563" spans="1:1" x14ac:dyDescent="0.3">
      <c r="A563" s="11"/>
    </row>
    <row r="564" spans="1:1" x14ac:dyDescent="0.3">
      <c r="A564" s="11"/>
    </row>
    <row r="565" spans="1:1" x14ac:dyDescent="0.3">
      <c r="A565" s="11"/>
    </row>
    <row r="566" spans="1:1" x14ac:dyDescent="0.3">
      <c r="A566" s="11"/>
    </row>
    <row r="567" spans="1:1" x14ac:dyDescent="0.3">
      <c r="A567" s="11"/>
    </row>
    <row r="568" spans="1:1" x14ac:dyDescent="0.3">
      <c r="A568" s="11"/>
    </row>
    <row r="569" spans="1:1" x14ac:dyDescent="0.3">
      <c r="A569" s="11"/>
    </row>
    <row r="570" spans="1:1" x14ac:dyDescent="0.3">
      <c r="A570" s="11"/>
    </row>
    <row r="571" spans="1:1" x14ac:dyDescent="0.3">
      <c r="A571" s="11"/>
    </row>
    <row r="572" spans="1:1" x14ac:dyDescent="0.3">
      <c r="A572" s="11"/>
    </row>
    <row r="573" spans="1:1" x14ac:dyDescent="0.3">
      <c r="A573" s="11"/>
    </row>
    <row r="574" spans="1:1" x14ac:dyDescent="0.3">
      <c r="A574" s="11"/>
    </row>
    <row r="575" spans="1:1" x14ac:dyDescent="0.3">
      <c r="A575" s="11"/>
    </row>
    <row r="576" spans="1:1" x14ac:dyDescent="0.3">
      <c r="A576" s="11"/>
    </row>
    <row r="577" spans="1:1" x14ac:dyDescent="0.3">
      <c r="A577" s="11"/>
    </row>
    <row r="578" spans="1:1" x14ac:dyDescent="0.3">
      <c r="A578" s="11"/>
    </row>
    <row r="579" spans="1:1" x14ac:dyDescent="0.3">
      <c r="A579" s="11"/>
    </row>
    <row r="580" spans="1:1" x14ac:dyDescent="0.3">
      <c r="A580" s="11"/>
    </row>
    <row r="581" spans="1:1" x14ac:dyDescent="0.3">
      <c r="A581" s="11"/>
    </row>
    <row r="582" spans="1:1" x14ac:dyDescent="0.3">
      <c r="A582" s="11"/>
    </row>
    <row r="583" spans="1:1" x14ac:dyDescent="0.3">
      <c r="A583" s="11"/>
    </row>
    <row r="584" spans="1:1" x14ac:dyDescent="0.3">
      <c r="A584" s="11"/>
    </row>
    <row r="585" spans="1:1" x14ac:dyDescent="0.3">
      <c r="A585" s="11"/>
    </row>
    <row r="586" spans="1:1" x14ac:dyDescent="0.3">
      <c r="A586" s="11"/>
    </row>
    <row r="587" spans="1:1" x14ac:dyDescent="0.3">
      <c r="A587" s="11"/>
    </row>
    <row r="588" spans="1:1" x14ac:dyDescent="0.3">
      <c r="A588" s="11"/>
    </row>
    <row r="589" spans="1:1" x14ac:dyDescent="0.3">
      <c r="A589" s="11"/>
    </row>
    <row r="590" spans="1:1" x14ac:dyDescent="0.3">
      <c r="A590" s="11"/>
    </row>
    <row r="591" spans="1:1" x14ac:dyDescent="0.3">
      <c r="A591" s="11"/>
    </row>
    <row r="592" spans="1:1" x14ac:dyDescent="0.3">
      <c r="A592" s="11"/>
    </row>
    <row r="593" spans="1:1" x14ac:dyDescent="0.3">
      <c r="A593" s="11"/>
    </row>
    <row r="594" spans="1:1" x14ac:dyDescent="0.3">
      <c r="A594" s="11"/>
    </row>
    <row r="595" spans="1:1" x14ac:dyDescent="0.3">
      <c r="A595" s="11"/>
    </row>
    <row r="596" spans="1:1" x14ac:dyDescent="0.3">
      <c r="A596" s="11"/>
    </row>
    <row r="597" spans="1:1" x14ac:dyDescent="0.3">
      <c r="A597" s="11"/>
    </row>
    <row r="598" spans="1:1" x14ac:dyDescent="0.3">
      <c r="A598" s="11"/>
    </row>
    <row r="599" spans="1:1" x14ac:dyDescent="0.3">
      <c r="A599" s="11"/>
    </row>
    <row r="600" spans="1:1" x14ac:dyDescent="0.3">
      <c r="A600" s="11"/>
    </row>
    <row r="601" spans="1:1" x14ac:dyDescent="0.3">
      <c r="A601" s="11"/>
    </row>
    <row r="602" spans="1:1" x14ac:dyDescent="0.3">
      <c r="A602" s="11"/>
    </row>
    <row r="603" spans="1:1" x14ac:dyDescent="0.3">
      <c r="A603" s="11"/>
    </row>
    <row r="604" spans="1:1" x14ac:dyDescent="0.3">
      <c r="A604" s="11"/>
    </row>
    <row r="605" spans="1:1" x14ac:dyDescent="0.3">
      <c r="A605" s="11"/>
    </row>
    <row r="606" spans="1:1" x14ac:dyDescent="0.3">
      <c r="A606" s="11"/>
    </row>
    <row r="607" spans="1:1" x14ac:dyDescent="0.3">
      <c r="A607" s="11"/>
    </row>
    <row r="608" spans="1:1" x14ac:dyDescent="0.3">
      <c r="A608" s="11"/>
    </row>
    <row r="609" spans="1:1" x14ac:dyDescent="0.3">
      <c r="A609" s="11"/>
    </row>
    <row r="610" spans="1:1" x14ac:dyDescent="0.3">
      <c r="A610" s="11"/>
    </row>
    <row r="611" spans="1:1" x14ac:dyDescent="0.3">
      <c r="A611" s="11"/>
    </row>
    <row r="612" spans="1:1" x14ac:dyDescent="0.3">
      <c r="A612" s="11"/>
    </row>
    <row r="613" spans="1:1" x14ac:dyDescent="0.3">
      <c r="A613" s="11"/>
    </row>
    <row r="614" spans="1:1" x14ac:dyDescent="0.3">
      <c r="A614" s="11"/>
    </row>
    <row r="615" spans="1:1" x14ac:dyDescent="0.3">
      <c r="A615" s="11"/>
    </row>
    <row r="616" spans="1:1" x14ac:dyDescent="0.3">
      <c r="A616" s="11"/>
    </row>
    <row r="617" spans="1:1" x14ac:dyDescent="0.3">
      <c r="A617" s="11"/>
    </row>
    <row r="618" spans="1:1" x14ac:dyDescent="0.3">
      <c r="A618" s="11"/>
    </row>
    <row r="619" spans="1:1" x14ac:dyDescent="0.3">
      <c r="A619" s="11"/>
    </row>
    <row r="620" spans="1:1" x14ac:dyDescent="0.3">
      <c r="A620" s="11"/>
    </row>
    <row r="621" spans="1:1" x14ac:dyDescent="0.3">
      <c r="A621" s="11"/>
    </row>
    <row r="622" spans="1:1" x14ac:dyDescent="0.3">
      <c r="A622" s="11"/>
    </row>
    <row r="623" spans="1:1" x14ac:dyDescent="0.3">
      <c r="A623" s="11"/>
    </row>
    <row r="624" spans="1:1" x14ac:dyDescent="0.3">
      <c r="A624" s="11"/>
    </row>
    <row r="625" spans="1:1" x14ac:dyDescent="0.3">
      <c r="A625" s="11"/>
    </row>
    <row r="626" spans="1:1" x14ac:dyDescent="0.3">
      <c r="A626" s="11"/>
    </row>
    <row r="627" spans="1:1" x14ac:dyDescent="0.3">
      <c r="A627" s="11"/>
    </row>
    <row r="628" spans="1:1" x14ac:dyDescent="0.3">
      <c r="A628" s="11"/>
    </row>
    <row r="629" spans="1:1" x14ac:dyDescent="0.3">
      <c r="A629" s="11"/>
    </row>
    <row r="630" spans="1:1" x14ac:dyDescent="0.3">
      <c r="A630" s="11"/>
    </row>
    <row r="631" spans="1:1" x14ac:dyDescent="0.3">
      <c r="A631" s="11"/>
    </row>
    <row r="632" spans="1:1" x14ac:dyDescent="0.3">
      <c r="A632" s="11"/>
    </row>
    <row r="633" spans="1:1" x14ac:dyDescent="0.3">
      <c r="A633" s="11"/>
    </row>
    <row r="634" spans="1:1" x14ac:dyDescent="0.3">
      <c r="A634" s="11"/>
    </row>
    <row r="635" spans="1:1" x14ac:dyDescent="0.3">
      <c r="A635" s="11"/>
    </row>
    <row r="636" spans="1:1" x14ac:dyDescent="0.3">
      <c r="A636" s="11"/>
    </row>
    <row r="637" spans="1:1" x14ac:dyDescent="0.3">
      <c r="A637" s="11"/>
    </row>
    <row r="638" spans="1:1" x14ac:dyDescent="0.3">
      <c r="A638" s="11"/>
    </row>
    <row r="639" spans="1:1" x14ac:dyDescent="0.3">
      <c r="A639" s="11"/>
    </row>
    <row r="640" spans="1:1" x14ac:dyDescent="0.3">
      <c r="A640" s="11"/>
    </row>
    <row r="641" spans="1:1" x14ac:dyDescent="0.3">
      <c r="A641" s="11"/>
    </row>
    <row r="642" spans="1:1" x14ac:dyDescent="0.3">
      <c r="A642" s="11"/>
    </row>
    <row r="643" spans="1:1" x14ac:dyDescent="0.3">
      <c r="A643" s="11"/>
    </row>
    <row r="644" spans="1:1" x14ac:dyDescent="0.3">
      <c r="A644" s="11"/>
    </row>
    <row r="645" spans="1:1" x14ac:dyDescent="0.3">
      <c r="A645" s="11"/>
    </row>
    <row r="646" spans="1:1" x14ac:dyDescent="0.3">
      <c r="A646" s="11"/>
    </row>
    <row r="647" spans="1:1" x14ac:dyDescent="0.3">
      <c r="A647" s="11"/>
    </row>
    <row r="648" spans="1:1" x14ac:dyDescent="0.3">
      <c r="A648" s="11"/>
    </row>
    <row r="649" spans="1:1" x14ac:dyDescent="0.3">
      <c r="A649" s="11"/>
    </row>
    <row r="650" spans="1:1" x14ac:dyDescent="0.3">
      <c r="A650" s="11"/>
    </row>
    <row r="651" spans="1:1" x14ac:dyDescent="0.3">
      <c r="A651" s="11"/>
    </row>
    <row r="652" spans="1:1" x14ac:dyDescent="0.3">
      <c r="A652" s="11"/>
    </row>
    <row r="653" spans="1:1" x14ac:dyDescent="0.3">
      <c r="A653" s="11"/>
    </row>
    <row r="654" spans="1:1" x14ac:dyDescent="0.3">
      <c r="A654" s="11"/>
    </row>
    <row r="655" spans="1:1" x14ac:dyDescent="0.3">
      <c r="A655" s="11"/>
    </row>
    <row r="656" spans="1:1" x14ac:dyDescent="0.3">
      <c r="A656" s="11"/>
    </row>
    <row r="657" spans="1:1" x14ac:dyDescent="0.3">
      <c r="A657" s="11"/>
    </row>
    <row r="658" spans="1:1" x14ac:dyDescent="0.3">
      <c r="A658" s="11"/>
    </row>
    <row r="659" spans="1:1" x14ac:dyDescent="0.3">
      <c r="A659" s="11"/>
    </row>
    <row r="660" spans="1:1" x14ac:dyDescent="0.3">
      <c r="A660" s="11"/>
    </row>
    <row r="661" spans="1:1" x14ac:dyDescent="0.3">
      <c r="A661" s="11"/>
    </row>
    <row r="662" spans="1:1" x14ac:dyDescent="0.3">
      <c r="A662" s="11"/>
    </row>
    <row r="663" spans="1:1" x14ac:dyDescent="0.3">
      <c r="A663" s="11"/>
    </row>
    <row r="664" spans="1:1" x14ac:dyDescent="0.3">
      <c r="A664" s="11"/>
    </row>
    <row r="665" spans="1:1" x14ac:dyDescent="0.3">
      <c r="A665" s="11"/>
    </row>
    <row r="666" spans="1:1" x14ac:dyDescent="0.3">
      <c r="A666" s="11"/>
    </row>
    <row r="667" spans="1:1" x14ac:dyDescent="0.3">
      <c r="A667" s="11"/>
    </row>
    <row r="668" spans="1:1" x14ac:dyDescent="0.3">
      <c r="A668" s="11"/>
    </row>
    <row r="669" spans="1:1" x14ac:dyDescent="0.3">
      <c r="A669" s="11"/>
    </row>
    <row r="670" spans="1:1" x14ac:dyDescent="0.3">
      <c r="A670" s="11"/>
    </row>
    <row r="671" spans="1:1" x14ac:dyDescent="0.3">
      <c r="A671" s="11"/>
    </row>
    <row r="672" spans="1:1" x14ac:dyDescent="0.3">
      <c r="A672" s="11"/>
    </row>
    <row r="673" spans="1:1" x14ac:dyDescent="0.3">
      <c r="A673" s="11"/>
    </row>
    <row r="674" spans="1:1" x14ac:dyDescent="0.3">
      <c r="A674" s="11"/>
    </row>
    <row r="675" spans="1:1" x14ac:dyDescent="0.3">
      <c r="A675" s="11"/>
    </row>
    <row r="676" spans="1:1" x14ac:dyDescent="0.3">
      <c r="A676" s="11"/>
    </row>
    <row r="677" spans="1:1" x14ac:dyDescent="0.3">
      <c r="A677" s="11"/>
    </row>
    <row r="678" spans="1:1" x14ac:dyDescent="0.3">
      <c r="A678" s="11"/>
    </row>
    <row r="679" spans="1:1" x14ac:dyDescent="0.3">
      <c r="A679" s="11"/>
    </row>
    <row r="680" spans="1:1" x14ac:dyDescent="0.3">
      <c r="A680" s="11"/>
    </row>
    <row r="681" spans="1:1" x14ac:dyDescent="0.3">
      <c r="A681" s="11"/>
    </row>
    <row r="682" spans="1:1" x14ac:dyDescent="0.3">
      <c r="A682" s="11"/>
    </row>
    <row r="683" spans="1:1" x14ac:dyDescent="0.3">
      <c r="A683" s="11"/>
    </row>
    <row r="684" spans="1:1" x14ac:dyDescent="0.3">
      <c r="A684" s="11"/>
    </row>
    <row r="685" spans="1:1" x14ac:dyDescent="0.3">
      <c r="A685" s="11"/>
    </row>
    <row r="686" spans="1:1" x14ac:dyDescent="0.3">
      <c r="A686" s="11"/>
    </row>
    <row r="687" spans="1:1" x14ac:dyDescent="0.3">
      <c r="A687" s="11"/>
    </row>
    <row r="688" spans="1:1" x14ac:dyDescent="0.3">
      <c r="A688" s="11"/>
    </row>
    <row r="689" spans="1:1" x14ac:dyDescent="0.3">
      <c r="A689" s="11"/>
    </row>
    <row r="690" spans="1:1" x14ac:dyDescent="0.3">
      <c r="A690" s="11"/>
    </row>
    <row r="691" spans="1:1" x14ac:dyDescent="0.3">
      <c r="A691" s="11"/>
    </row>
    <row r="692" spans="1:1" x14ac:dyDescent="0.3">
      <c r="A692" s="11"/>
    </row>
    <row r="693" spans="1:1" x14ac:dyDescent="0.3">
      <c r="A693" s="11"/>
    </row>
    <row r="694" spans="1:1" x14ac:dyDescent="0.3">
      <c r="A694" s="11"/>
    </row>
    <row r="695" spans="1:1" x14ac:dyDescent="0.3">
      <c r="A695" s="11"/>
    </row>
    <row r="696" spans="1:1" x14ac:dyDescent="0.3">
      <c r="A696" s="11"/>
    </row>
    <row r="697" spans="1:1" x14ac:dyDescent="0.3">
      <c r="A697" s="11"/>
    </row>
    <row r="698" spans="1:1" x14ac:dyDescent="0.3">
      <c r="A698" s="11"/>
    </row>
    <row r="699" spans="1:1" x14ac:dyDescent="0.3">
      <c r="A699" s="11"/>
    </row>
    <row r="700" spans="1:1" x14ac:dyDescent="0.3">
      <c r="A700" s="11"/>
    </row>
    <row r="701" spans="1:1" x14ac:dyDescent="0.3">
      <c r="A701" s="11"/>
    </row>
    <row r="702" spans="1:1" x14ac:dyDescent="0.3">
      <c r="A702" s="11"/>
    </row>
    <row r="703" spans="1:1" x14ac:dyDescent="0.3">
      <c r="A703" s="11"/>
    </row>
    <row r="704" spans="1:1" x14ac:dyDescent="0.3">
      <c r="A704" s="11"/>
    </row>
    <row r="705" spans="1:1" x14ac:dyDescent="0.3">
      <c r="A705" s="11"/>
    </row>
    <row r="706" spans="1:1" x14ac:dyDescent="0.3">
      <c r="A706" s="11"/>
    </row>
    <row r="707" spans="1:1" x14ac:dyDescent="0.3">
      <c r="A707" s="11"/>
    </row>
    <row r="708" spans="1:1" x14ac:dyDescent="0.3">
      <c r="A708" s="11"/>
    </row>
    <row r="709" spans="1:1" x14ac:dyDescent="0.3">
      <c r="A709" s="11"/>
    </row>
    <row r="710" spans="1:1" x14ac:dyDescent="0.3">
      <c r="A710" s="11"/>
    </row>
    <row r="711" spans="1:1" x14ac:dyDescent="0.3">
      <c r="A711" s="11"/>
    </row>
    <row r="712" spans="1:1" x14ac:dyDescent="0.3">
      <c r="A712" s="11"/>
    </row>
    <row r="713" spans="1:1" x14ac:dyDescent="0.3">
      <c r="A713" s="11"/>
    </row>
    <row r="714" spans="1:1" x14ac:dyDescent="0.3">
      <c r="A714" s="11"/>
    </row>
    <row r="715" spans="1:1" x14ac:dyDescent="0.3">
      <c r="A715" s="11"/>
    </row>
    <row r="716" spans="1:1" x14ac:dyDescent="0.3">
      <c r="A716" s="11"/>
    </row>
    <row r="717" spans="1:1" x14ac:dyDescent="0.3">
      <c r="A717" s="11"/>
    </row>
    <row r="718" spans="1:1" x14ac:dyDescent="0.3">
      <c r="A718" s="11"/>
    </row>
    <row r="719" spans="1:1" x14ac:dyDescent="0.3">
      <c r="A719" s="11"/>
    </row>
    <row r="720" spans="1:1" x14ac:dyDescent="0.3">
      <c r="A720" s="11"/>
    </row>
    <row r="721" spans="1:1" x14ac:dyDescent="0.3">
      <c r="A721" s="11"/>
    </row>
    <row r="722" spans="1:1" x14ac:dyDescent="0.3">
      <c r="A722" s="11"/>
    </row>
    <row r="723" spans="1:1" x14ac:dyDescent="0.3">
      <c r="A723" s="11"/>
    </row>
    <row r="724" spans="1:1" x14ac:dyDescent="0.3">
      <c r="A724" s="11"/>
    </row>
    <row r="725" spans="1:1" x14ac:dyDescent="0.3">
      <c r="A725" s="11"/>
    </row>
    <row r="726" spans="1:1" x14ac:dyDescent="0.3">
      <c r="A726" s="11"/>
    </row>
    <row r="727" spans="1:1" x14ac:dyDescent="0.3">
      <c r="A727" s="11"/>
    </row>
    <row r="728" spans="1:1" x14ac:dyDescent="0.3">
      <c r="A728" s="11"/>
    </row>
    <row r="729" spans="1:1" x14ac:dyDescent="0.3">
      <c r="A729" s="11"/>
    </row>
    <row r="730" spans="1:1" x14ac:dyDescent="0.3">
      <c r="A730" s="11"/>
    </row>
    <row r="731" spans="1:1" x14ac:dyDescent="0.3">
      <c r="A731" s="11"/>
    </row>
    <row r="732" spans="1:1" x14ac:dyDescent="0.3">
      <c r="A732" s="11"/>
    </row>
    <row r="733" spans="1:1" x14ac:dyDescent="0.3">
      <c r="A733" s="11"/>
    </row>
    <row r="734" spans="1:1" x14ac:dyDescent="0.3">
      <c r="A734" s="11"/>
    </row>
    <row r="735" spans="1:1" x14ac:dyDescent="0.3">
      <c r="A735" s="11"/>
    </row>
    <row r="736" spans="1:1" x14ac:dyDescent="0.3">
      <c r="A736" s="11"/>
    </row>
    <row r="737" spans="1:1" x14ac:dyDescent="0.3">
      <c r="A737" s="11"/>
    </row>
    <row r="738" spans="1:1" x14ac:dyDescent="0.3">
      <c r="A738" s="11"/>
    </row>
    <row r="739" spans="1:1" x14ac:dyDescent="0.3">
      <c r="A739" s="11"/>
    </row>
    <row r="740" spans="1:1" x14ac:dyDescent="0.3">
      <c r="A740" s="11"/>
    </row>
    <row r="741" spans="1:1" x14ac:dyDescent="0.3">
      <c r="A741" s="11"/>
    </row>
    <row r="742" spans="1:1" x14ac:dyDescent="0.3">
      <c r="A742" s="11"/>
    </row>
    <row r="743" spans="1:1" x14ac:dyDescent="0.3">
      <c r="A743" s="11"/>
    </row>
    <row r="744" spans="1:1" x14ac:dyDescent="0.3">
      <c r="A744" s="11"/>
    </row>
    <row r="745" spans="1:1" x14ac:dyDescent="0.3">
      <c r="A745" s="11"/>
    </row>
    <row r="746" spans="1:1" x14ac:dyDescent="0.3">
      <c r="A746" s="11"/>
    </row>
    <row r="747" spans="1:1" x14ac:dyDescent="0.3">
      <c r="A747" s="11"/>
    </row>
    <row r="748" spans="1:1" x14ac:dyDescent="0.3">
      <c r="A748" s="11"/>
    </row>
    <row r="749" spans="1:1" x14ac:dyDescent="0.3">
      <c r="A749" s="11"/>
    </row>
    <row r="750" spans="1:1" x14ac:dyDescent="0.3">
      <c r="A750" s="11"/>
    </row>
    <row r="751" spans="1:1" x14ac:dyDescent="0.3">
      <c r="A751" s="11"/>
    </row>
    <row r="752" spans="1:1" x14ac:dyDescent="0.3">
      <c r="A752" s="11"/>
    </row>
    <row r="753" spans="1:1" x14ac:dyDescent="0.3">
      <c r="A753" s="11"/>
    </row>
    <row r="754" spans="1:1" x14ac:dyDescent="0.3">
      <c r="A754" s="11"/>
    </row>
    <row r="755" spans="1:1" x14ac:dyDescent="0.3">
      <c r="A755" s="11"/>
    </row>
    <row r="756" spans="1:1" x14ac:dyDescent="0.3">
      <c r="A756" s="11"/>
    </row>
    <row r="757" spans="1:1" x14ac:dyDescent="0.3">
      <c r="A757" s="11"/>
    </row>
    <row r="758" spans="1:1" x14ac:dyDescent="0.3">
      <c r="A758" s="11"/>
    </row>
    <row r="759" spans="1:1" x14ac:dyDescent="0.3">
      <c r="A759" s="11"/>
    </row>
    <row r="760" spans="1:1" x14ac:dyDescent="0.3">
      <c r="A760" s="11"/>
    </row>
    <row r="761" spans="1:1" x14ac:dyDescent="0.3">
      <c r="A761" s="11"/>
    </row>
    <row r="762" spans="1:1" x14ac:dyDescent="0.3">
      <c r="A762" s="11"/>
    </row>
    <row r="763" spans="1:1" x14ac:dyDescent="0.3">
      <c r="A763" s="11"/>
    </row>
    <row r="764" spans="1:1" x14ac:dyDescent="0.3">
      <c r="A764" s="11"/>
    </row>
    <row r="765" spans="1:1" x14ac:dyDescent="0.3">
      <c r="A765" s="11"/>
    </row>
    <row r="766" spans="1:1" x14ac:dyDescent="0.3">
      <c r="A766" s="11"/>
    </row>
    <row r="767" spans="1:1" x14ac:dyDescent="0.3">
      <c r="A767" s="11"/>
    </row>
    <row r="768" spans="1:1" x14ac:dyDescent="0.3">
      <c r="A768" s="11"/>
    </row>
    <row r="769" spans="1:1" x14ac:dyDescent="0.3">
      <c r="A769" s="11"/>
    </row>
    <row r="770" spans="1:1" x14ac:dyDescent="0.3">
      <c r="A770" s="11"/>
    </row>
    <row r="771" spans="1:1" x14ac:dyDescent="0.3">
      <c r="A771" s="11"/>
    </row>
    <row r="772" spans="1:1" x14ac:dyDescent="0.3">
      <c r="A772" s="11"/>
    </row>
    <row r="773" spans="1:1" x14ac:dyDescent="0.3">
      <c r="A773" s="11"/>
    </row>
    <row r="774" spans="1:1" x14ac:dyDescent="0.3">
      <c r="A774" s="11"/>
    </row>
    <row r="775" spans="1:1" x14ac:dyDescent="0.3">
      <c r="A775" s="11"/>
    </row>
    <row r="776" spans="1:1" x14ac:dyDescent="0.3">
      <c r="A776" s="11"/>
    </row>
    <row r="777" spans="1:1" x14ac:dyDescent="0.3">
      <c r="A777" s="11"/>
    </row>
    <row r="778" spans="1:1" x14ac:dyDescent="0.3">
      <c r="A778" s="11"/>
    </row>
    <row r="779" spans="1:1" x14ac:dyDescent="0.3">
      <c r="A779" s="11"/>
    </row>
    <row r="780" spans="1:1" x14ac:dyDescent="0.3">
      <c r="A780" s="11"/>
    </row>
    <row r="781" spans="1:1" x14ac:dyDescent="0.3">
      <c r="A781" s="11"/>
    </row>
    <row r="782" spans="1:1" x14ac:dyDescent="0.3">
      <c r="A782" s="11"/>
    </row>
    <row r="783" spans="1:1" x14ac:dyDescent="0.3">
      <c r="A783" s="11"/>
    </row>
    <row r="784" spans="1:1" x14ac:dyDescent="0.3">
      <c r="A784" s="11"/>
    </row>
    <row r="785" spans="1:1" x14ac:dyDescent="0.3">
      <c r="A785" s="11"/>
    </row>
    <row r="786" spans="1:1" x14ac:dyDescent="0.3">
      <c r="A786" s="11"/>
    </row>
    <row r="787" spans="1:1" x14ac:dyDescent="0.3">
      <c r="A787" s="11"/>
    </row>
    <row r="788" spans="1:1" x14ac:dyDescent="0.3">
      <c r="A788" s="11"/>
    </row>
    <row r="789" spans="1:1" x14ac:dyDescent="0.3">
      <c r="A789" s="11"/>
    </row>
    <row r="790" spans="1:1" x14ac:dyDescent="0.3">
      <c r="A790" s="11"/>
    </row>
    <row r="791" spans="1:1" x14ac:dyDescent="0.3">
      <c r="A791" s="11"/>
    </row>
    <row r="792" spans="1:1" x14ac:dyDescent="0.3">
      <c r="A792" s="11"/>
    </row>
    <row r="793" spans="1:1" x14ac:dyDescent="0.3">
      <c r="A793" s="11"/>
    </row>
    <row r="794" spans="1:1" x14ac:dyDescent="0.3">
      <c r="A794" s="11"/>
    </row>
    <row r="795" spans="1:1" x14ac:dyDescent="0.3">
      <c r="A795" s="11"/>
    </row>
    <row r="796" spans="1:1" x14ac:dyDescent="0.3">
      <c r="A796" s="11"/>
    </row>
    <row r="797" spans="1:1" x14ac:dyDescent="0.3">
      <c r="A797" s="11"/>
    </row>
    <row r="798" spans="1:1" x14ac:dyDescent="0.3">
      <c r="A798" s="11"/>
    </row>
    <row r="799" spans="1:1" x14ac:dyDescent="0.3">
      <c r="A799" s="11"/>
    </row>
    <row r="800" spans="1:1" x14ac:dyDescent="0.3">
      <c r="A800" s="11"/>
    </row>
    <row r="801" spans="1:1" x14ac:dyDescent="0.3">
      <c r="A801" s="11"/>
    </row>
    <row r="802" spans="1:1" x14ac:dyDescent="0.3">
      <c r="A802" s="11"/>
    </row>
    <row r="803" spans="1:1" x14ac:dyDescent="0.3">
      <c r="A803" s="11"/>
    </row>
    <row r="804" spans="1:1" x14ac:dyDescent="0.3">
      <c r="A804" s="11"/>
    </row>
    <row r="805" spans="1:1" x14ac:dyDescent="0.3">
      <c r="A805" s="11"/>
    </row>
    <row r="806" spans="1:1" x14ac:dyDescent="0.3">
      <c r="A806" s="11"/>
    </row>
    <row r="807" spans="1:1" x14ac:dyDescent="0.3">
      <c r="A807" s="11"/>
    </row>
    <row r="808" spans="1:1" x14ac:dyDescent="0.3">
      <c r="A808" s="11"/>
    </row>
    <row r="809" spans="1:1" x14ac:dyDescent="0.3">
      <c r="A809" s="11"/>
    </row>
    <row r="810" spans="1:1" x14ac:dyDescent="0.3">
      <c r="A810" s="11"/>
    </row>
    <row r="811" spans="1:1" x14ac:dyDescent="0.3">
      <c r="A811" s="11"/>
    </row>
    <row r="812" spans="1:1" x14ac:dyDescent="0.3">
      <c r="A812" s="11"/>
    </row>
    <row r="813" spans="1:1" x14ac:dyDescent="0.3">
      <c r="A813" s="11"/>
    </row>
    <row r="814" spans="1:1" x14ac:dyDescent="0.3">
      <c r="A814" s="11"/>
    </row>
    <row r="815" spans="1:1" x14ac:dyDescent="0.3">
      <c r="A815" s="11"/>
    </row>
    <row r="816" spans="1:1" x14ac:dyDescent="0.3">
      <c r="A816" s="11"/>
    </row>
    <row r="817" spans="1:1" x14ac:dyDescent="0.3">
      <c r="A817" s="11"/>
    </row>
    <row r="818" spans="1:1" x14ac:dyDescent="0.3">
      <c r="A818" s="11"/>
    </row>
    <row r="819" spans="1:1" x14ac:dyDescent="0.3">
      <c r="A819" s="11"/>
    </row>
    <row r="820" spans="1:1" x14ac:dyDescent="0.3">
      <c r="A820" s="11"/>
    </row>
    <row r="821" spans="1:1" x14ac:dyDescent="0.3">
      <c r="A821" s="11"/>
    </row>
    <row r="822" spans="1:1" x14ac:dyDescent="0.3">
      <c r="A822" s="11"/>
    </row>
    <row r="823" spans="1:1" x14ac:dyDescent="0.3">
      <c r="A823" s="11"/>
    </row>
    <row r="824" spans="1:1" x14ac:dyDescent="0.3">
      <c r="A824" s="11"/>
    </row>
    <row r="825" spans="1:1" x14ac:dyDescent="0.3">
      <c r="A825" s="11"/>
    </row>
    <row r="826" spans="1:1" x14ac:dyDescent="0.3">
      <c r="A826" s="11"/>
    </row>
    <row r="827" spans="1:1" x14ac:dyDescent="0.3">
      <c r="A827" s="11"/>
    </row>
    <row r="828" spans="1:1" x14ac:dyDescent="0.3">
      <c r="A828" s="11"/>
    </row>
    <row r="829" spans="1:1" x14ac:dyDescent="0.3">
      <c r="A829" s="11"/>
    </row>
    <row r="830" spans="1:1" x14ac:dyDescent="0.3">
      <c r="A830" s="11"/>
    </row>
    <row r="831" spans="1:1" x14ac:dyDescent="0.3">
      <c r="A831" s="11"/>
    </row>
    <row r="832" spans="1:1" x14ac:dyDescent="0.3">
      <c r="A832" s="11"/>
    </row>
    <row r="833" spans="1:1" x14ac:dyDescent="0.3">
      <c r="A833" s="11"/>
    </row>
    <row r="834" spans="1:1" x14ac:dyDescent="0.3">
      <c r="A834" s="11"/>
    </row>
    <row r="835" spans="1:1" x14ac:dyDescent="0.3">
      <c r="A835" s="11"/>
    </row>
    <row r="836" spans="1:1" x14ac:dyDescent="0.3">
      <c r="A836" s="11"/>
    </row>
    <row r="837" spans="1:1" x14ac:dyDescent="0.3">
      <c r="A837" s="11"/>
    </row>
    <row r="838" spans="1:1" x14ac:dyDescent="0.3">
      <c r="A838" s="11"/>
    </row>
    <row r="839" spans="1:1" x14ac:dyDescent="0.3">
      <c r="A839" s="11"/>
    </row>
    <row r="840" spans="1:1" x14ac:dyDescent="0.3">
      <c r="A840" s="11"/>
    </row>
    <row r="841" spans="1:1" x14ac:dyDescent="0.3">
      <c r="A841" s="11"/>
    </row>
    <row r="842" spans="1:1" x14ac:dyDescent="0.3">
      <c r="A842" s="11"/>
    </row>
    <row r="843" spans="1:1" x14ac:dyDescent="0.3">
      <c r="A843" s="11"/>
    </row>
    <row r="844" spans="1:1" x14ac:dyDescent="0.3">
      <c r="A844" s="11"/>
    </row>
    <row r="845" spans="1:1" x14ac:dyDescent="0.3">
      <c r="A845" s="11"/>
    </row>
    <row r="846" spans="1:1" x14ac:dyDescent="0.3">
      <c r="A846" s="11"/>
    </row>
    <row r="847" spans="1:1" x14ac:dyDescent="0.3">
      <c r="A847" s="11"/>
    </row>
    <row r="848" spans="1:1" x14ac:dyDescent="0.3">
      <c r="A848" s="11"/>
    </row>
    <row r="849" spans="1:1" x14ac:dyDescent="0.3">
      <c r="A849" s="11"/>
    </row>
    <row r="850" spans="1:1" x14ac:dyDescent="0.3">
      <c r="A850" s="11"/>
    </row>
    <row r="851" spans="1:1" x14ac:dyDescent="0.3">
      <c r="A851" s="11"/>
    </row>
    <row r="852" spans="1:1" x14ac:dyDescent="0.3">
      <c r="A852" s="11"/>
    </row>
    <row r="853" spans="1:1" x14ac:dyDescent="0.3">
      <c r="A853" s="11"/>
    </row>
    <row r="854" spans="1:1" x14ac:dyDescent="0.3">
      <c r="A854" s="11"/>
    </row>
    <row r="855" spans="1:1" x14ac:dyDescent="0.3">
      <c r="A855" s="11"/>
    </row>
    <row r="856" spans="1:1" x14ac:dyDescent="0.3">
      <c r="A856" s="11"/>
    </row>
    <row r="857" spans="1:1" x14ac:dyDescent="0.3">
      <c r="A857" s="11"/>
    </row>
    <row r="858" spans="1:1" x14ac:dyDescent="0.3">
      <c r="A858" s="11"/>
    </row>
    <row r="859" spans="1:1" x14ac:dyDescent="0.3">
      <c r="A859" s="11"/>
    </row>
    <row r="860" spans="1:1" x14ac:dyDescent="0.3">
      <c r="A860" s="11"/>
    </row>
    <row r="861" spans="1:1" x14ac:dyDescent="0.3">
      <c r="A861" s="11"/>
    </row>
    <row r="862" spans="1:1" x14ac:dyDescent="0.3">
      <c r="A862" s="11"/>
    </row>
    <row r="863" spans="1:1" x14ac:dyDescent="0.3">
      <c r="A863" s="11"/>
    </row>
    <row r="864" spans="1:1" x14ac:dyDescent="0.3">
      <c r="A864" s="11"/>
    </row>
    <row r="865" spans="1:1" x14ac:dyDescent="0.3">
      <c r="A865" s="11"/>
    </row>
    <row r="866" spans="1:1" x14ac:dyDescent="0.3">
      <c r="A866" s="11"/>
    </row>
    <row r="867" spans="1:1" x14ac:dyDescent="0.3">
      <c r="A867" s="11"/>
    </row>
    <row r="868" spans="1:1" x14ac:dyDescent="0.3">
      <c r="A868" s="11"/>
    </row>
    <row r="869" spans="1:1" x14ac:dyDescent="0.3">
      <c r="A869" s="11"/>
    </row>
    <row r="870" spans="1:1" x14ac:dyDescent="0.3">
      <c r="A870" s="11"/>
    </row>
    <row r="871" spans="1:1" x14ac:dyDescent="0.3">
      <c r="A871" s="11"/>
    </row>
    <row r="872" spans="1:1" x14ac:dyDescent="0.3">
      <c r="A872" s="11"/>
    </row>
    <row r="873" spans="1:1" x14ac:dyDescent="0.3">
      <c r="A873" s="11"/>
    </row>
    <row r="874" spans="1:1" x14ac:dyDescent="0.3">
      <c r="A874" s="11"/>
    </row>
    <row r="875" spans="1:1" x14ac:dyDescent="0.3">
      <c r="A875" s="11"/>
    </row>
    <row r="876" spans="1:1" x14ac:dyDescent="0.3">
      <c r="A876" s="11"/>
    </row>
    <row r="877" spans="1:1" x14ac:dyDescent="0.3">
      <c r="A877" s="11"/>
    </row>
    <row r="878" spans="1:1" x14ac:dyDescent="0.3">
      <c r="A878" s="11"/>
    </row>
    <row r="879" spans="1:1" x14ac:dyDescent="0.3">
      <c r="A879" s="11"/>
    </row>
    <row r="880" spans="1:1" x14ac:dyDescent="0.3">
      <c r="A880" s="11"/>
    </row>
    <row r="881" spans="1:1" x14ac:dyDescent="0.3">
      <c r="A881" s="11"/>
    </row>
    <row r="882" spans="1:1" x14ac:dyDescent="0.3">
      <c r="A882" s="11"/>
    </row>
    <row r="883" spans="1:1" x14ac:dyDescent="0.3">
      <c r="A883" s="11"/>
    </row>
    <row r="884" spans="1:1" x14ac:dyDescent="0.3">
      <c r="A884" s="11"/>
    </row>
    <row r="885" spans="1:1" x14ac:dyDescent="0.3">
      <c r="A885" s="11"/>
    </row>
    <row r="886" spans="1:1" x14ac:dyDescent="0.3">
      <c r="A886" s="11"/>
    </row>
    <row r="887" spans="1:1" x14ac:dyDescent="0.3">
      <c r="A887" s="11"/>
    </row>
    <row r="888" spans="1:1" x14ac:dyDescent="0.3">
      <c r="A888" s="11"/>
    </row>
    <row r="889" spans="1:1" x14ac:dyDescent="0.3">
      <c r="A889" s="11"/>
    </row>
    <row r="890" spans="1:1" x14ac:dyDescent="0.3">
      <c r="A890" s="11"/>
    </row>
    <row r="891" spans="1:1" x14ac:dyDescent="0.3">
      <c r="A891" s="11"/>
    </row>
  </sheetData>
  <sortState ref="B274:C285">
    <sortCondition descending="1" ref="C274:C285"/>
  </sortState>
  <mergeCells count="18">
    <mergeCell ref="G46:H46"/>
    <mergeCell ref="G89:H89"/>
    <mergeCell ref="G160:H160"/>
    <mergeCell ref="G225:H225"/>
    <mergeCell ref="F48:F59"/>
    <mergeCell ref="F62:F73"/>
    <mergeCell ref="F76:F87"/>
    <mergeCell ref="F91:F102"/>
    <mergeCell ref="F105:F116"/>
    <mergeCell ref="F190:F201"/>
    <mergeCell ref="F204:F215"/>
    <mergeCell ref="F227:F238"/>
    <mergeCell ref="F241:F252"/>
    <mergeCell ref="F119:F130"/>
    <mergeCell ref="F133:F144"/>
    <mergeCell ref="F147:F158"/>
    <mergeCell ref="F162:F173"/>
    <mergeCell ref="F176:F187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datos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2020-03-03T08:25:22Z</dcterms:created>
  <dcterms:modified xsi:type="dcterms:W3CDTF">2020-03-03T08:25:26Z</dcterms:modified>
</cp:coreProperties>
</file>