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6_{162B2B96-04CC-4ABD-9C93-A9979CF79AB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F16" i="1" l="1"/>
  <c r="F14" i="1"/>
  <c r="H17" i="1" l="1"/>
  <c r="J28" i="1" l="1"/>
  <c r="J27" i="1"/>
  <c r="G25" i="1"/>
  <c r="G23" i="1"/>
  <c r="F20" i="1"/>
  <c r="D20" i="1"/>
</calcChain>
</file>

<file path=xl/sharedStrings.xml><?xml version="1.0" encoding="utf-8"?>
<sst xmlns="http://schemas.openxmlformats.org/spreadsheetml/2006/main" count="37" uniqueCount="18">
  <si>
    <t>DESDE</t>
  </si>
  <si>
    <t>HASTA</t>
  </si>
  <si>
    <t>IMPORTE_MANTENIMIENTO</t>
  </si>
  <si>
    <t>IMPORTE_ITV</t>
  </si>
  <si>
    <t>IMPORTE_SEGURO</t>
  </si>
  <si>
    <t>IMPORTE_ADQUISICION</t>
  </si>
  <si>
    <t>IMPORTE_TASAS_DGT</t>
  </si>
  <si>
    <t>IMPORTE_RENTING</t>
  </si>
  <si>
    <t>IMPORTE_COMBUSTIBLE</t>
  </si>
  <si>
    <t>A.G.  HACIENDA Y PERSONAL</t>
  </si>
  <si>
    <t>A.G.  MEDIO AMBIENTE Y MOVILIDAD</t>
  </si>
  <si>
    <t>A.G.  PORTAVOZ, SEGURIDAD Y EMERGENCIAS</t>
  </si>
  <si>
    <t>A.G. ECONOMIA Y HACIENDA (2)</t>
  </si>
  <si>
    <t>A.G.  SALUD,  SEGURIDAD Y EMERGENCIAS</t>
  </si>
  <si>
    <t xml:space="preserve">A.G. ECONOMÍA,INNOVACIÓN Y HACIENDA </t>
  </si>
  <si>
    <t>A.G. URBANISMO, MEDIO AMBIENTE Y MOVILIDAD</t>
  </si>
  <si>
    <t>A.G.  VICEALCALDÍA,PORTAVOZ, SEGURIDAD Y EMERGENCIAS</t>
  </si>
  <si>
    <t xml:space="preserve">ÁREA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</si>
</sst>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_ ;\-#,##0.00\ "/>
    <numFmt numFmtId="166" formatCode="0.00_ ;\-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theme="1"/>
      <name val="Lato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5" fontId="3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/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/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6" fillId="0" borderId="1" xfId="0" applyNumberFormat="1" applyFont="1" applyBorder="1"/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/>
    <xf numFmtId="0" fontId="6" fillId="0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 wrapText="1"/>
    </xf>
    <xf numFmtId="165" fontId="8" fillId="0" borderId="1" xfId="1" applyNumberFormat="1" applyFont="1" applyBorder="1" applyAlignment="1">
      <alignment horizontal="right"/>
    </xf>
    <xf numFmtId="166" fontId="9" fillId="0" borderId="1" xfId="1" applyNumberFormat="1" applyFont="1" applyBorder="1" applyAlignment="1">
      <alignment horizontal="right"/>
    </xf>
  </cellXfs>
  <cellStyles count="2">
    <cellStyle name="Normal" xfId="0" builtinId="0"/>
    <cellStyle name="Normal_Hoja1" xfId="1" xr:uid="{47905DC8-DF90-4F4F-8118-87C1FBF8935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80" zoomScaleNormal="80" workbookViewId="0">
      <selection sqref="A1:XFD1"/>
    </sheetView>
  </sheetViews>
  <sheetFormatPr baseColWidth="10" defaultRowHeight="14.5" x14ac:dyDescent="0.35"/>
  <cols>
    <col min="1" max="1" width="14" bestFit="1" customWidth="1"/>
    <col min="2" max="2" width="14.81640625" bestFit="1" customWidth="1"/>
    <col min="3" max="3" width="58.26953125" style="4" customWidth="1"/>
    <col min="4" max="4" width="14.81640625" style="3" bestFit="1" customWidth="1"/>
    <col min="5" max="5" width="11.1796875" customWidth="1"/>
    <col min="6" max="6" width="13.54296875" customWidth="1"/>
    <col min="7" max="7" width="15.453125" bestFit="1" customWidth="1"/>
    <col min="8" max="8" width="11.1796875" bestFit="1" customWidth="1"/>
    <col min="9" max="9" width="15.81640625" bestFit="1" customWidth="1"/>
    <col min="10" max="10" width="15" bestFit="1" customWidth="1"/>
    <col min="11" max="11" width="13.81640625" customWidth="1"/>
    <col min="12" max="12" width="11.81640625" bestFit="1" customWidth="1"/>
  </cols>
  <sheetData>
    <row r="1" spans="1:12" s="8" customFormat="1" ht="39" x14ac:dyDescent="0.35">
      <c r="A1" s="16" t="s">
        <v>0</v>
      </c>
      <c r="B1" s="16" t="s">
        <v>1</v>
      </c>
      <c r="C1" s="16" t="s">
        <v>17</v>
      </c>
      <c r="D1" s="17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</row>
    <row r="2" spans="1:12" s="8" customFormat="1" x14ac:dyDescent="0.35">
      <c r="A2" s="18">
        <v>45658</v>
      </c>
      <c r="B2" s="19">
        <v>46022</v>
      </c>
      <c r="C2" s="19" t="s">
        <v>14</v>
      </c>
      <c r="D2" s="34">
        <v>46849.120000000003</v>
      </c>
      <c r="E2" s="35">
        <v>685.03</v>
      </c>
      <c r="F2" s="35">
        <v>35735</v>
      </c>
      <c r="G2" s="35">
        <v>41430</v>
      </c>
      <c r="H2" s="35">
        <v>2370.39</v>
      </c>
      <c r="I2" s="35">
        <v>726391.01</v>
      </c>
      <c r="J2" s="35">
        <v>48914.11</v>
      </c>
    </row>
    <row r="3" spans="1:12" s="8" customFormat="1" x14ac:dyDescent="0.35">
      <c r="A3" s="18">
        <v>45658</v>
      </c>
      <c r="B3" s="19">
        <v>46022</v>
      </c>
      <c r="C3" s="19" t="s">
        <v>15</v>
      </c>
      <c r="D3" s="36">
        <v>225040.35</v>
      </c>
      <c r="E3" s="35">
        <v>2813.03</v>
      </c>
      <c r="F3" s="35">
        <v>142316</v>
      </c>
      <c r="G3" s="35">
        <v>0</v>
      </c>
      <c r="H3" s="35">
        <v>0</v>
      </c>
      <c r="I3" s="35">
        <v>3068722.42</v>
      </c>
      <c r="J3" s="35">
        <v>60854.84</v>
      </c>
    </row>
    <row r="4" spans="1:12" s="8" customFormat="1" x14ac:dyDescent="0.35">
      <c r="A4" s="18">
        <v>45658</v>
      </c>
      <c r="B4" s="19">
        <v>46022</v>
      </c>
      <c r="C4" s="19" t="s">
        <v>16</v>
      </c>
      <c r="D4" s="37">
        <v>1526668.17</v>
      </c>
      <c r="E4" s="35">
        <v>12422.94</v>
      </c>
      <c r="F4" s="35">
        <v>612388</v>
      </c>
      <c r="G4" s="35">
        <v>20570232.510000002</v>
      </c>
      <c r="H4" s="35">
        <v>0</v>
      </c>
      <c r="I4" s="35">
        <v>24194905.609999999</v>
      </c>
      <c r="J4" s="35">
        <v>2852495.72</v>
      </c>
    </row>
    <row r="5" spans="1:12" s="8" customFormat="1" x14ac:dyDescent="0.35">
      <c r="A5" s="20">
        <v>45292</v>
      </c>
      <c r="B5" s="21">
        <v>45657</v>
      </c>
      <c r="C5" s="21" t="s">
        <v>14</v>
      </c>
      <c r="D5" s="22">
        <v>69804.149999999994</v>
      </c>
      <c r="E5" s="22">
        <v>674.72</v>
      </c>
      <c r="F5" s="22">
        <v>35722</v>
      </c>
      <c r="G5" s="22">
        <v>155614</v>
      </c>
      <c r="H5" s="22">
        <v>2283.89</v>
      </c>
      <c r="I5" s="22">
        <v>719806.34</v>
      </c>
      <c r="J5" s="22">
        <v>39297.300000000003</v>
      </c>
      <c r="K5" s="15"/>
    </row>
    <row r="6" spans="1:12" s="8" customFormat="1" x14ac:dyDescent="0.35">
      <c r="A6" s="20">
        <v>45292</v>
      </c>
      <c r="B6" s="21">
        <v>45657</v>
      </c>
      <c r="C6" s="21" t="s">
        <v>15</v>
      </c>
      <c r="D6" s="22">
        <v>226474.88</v>
      </c>
      <c r="E6" s="22">
        <v>2801.97</v>
      </c>
      <c r="F6" s="22">
        <v>178855</v>
      </c>
      <c r="G6" s="22">
        <v>0</v>
      </c>
      <c r="H6" s="22">
        <v>0</v>
      </c>
      <c r="I6" s="22">
        <v>2017514.17</v>
      </c>
      <c r="J6" s="22">
        <v>101751.67999999999</v>
      </c>
      <c r="K6" s="14"/>
    </row>
    <row r="7" spans="1:12" s="8" customFormat="1" x14ac:dyDescent="0.35">
      <c r="A7" s="20">
        <v>45292</v>
      </c>
      <c r="B7" s="21">
        <v>45657</v>
      </c>
      <c r="C7" s="21" t="s">
        <v>16</v>
      </c>
      <c r="D7" s="22">
        <v>1528810.59</v>
      </c>
      <c r="E7" s="22">
        <v>15290.32</v>
      </c>
      <c r="F7" s="22">
        <v>685773</v>
      </c>
      <c r="G7" s="22">
        <v>771184.36</v>
      </c>
      <c r="H7" s="22">
        <v>0</v>
      </c>
      <c r="I7" s="22">
        <v>21513568.579999998</v>
      </c>
      <c r="J7" s="22">
        <v>2506708.5099999998</v>
      </c>
      <c r="K7" s="14"/>
    </row>
    <row r="8" spans="1:12" s="8" customFormat="1" x14ac:dyDescent="0.35">
      <c r="A8" s="20">
        <v>44927</v>
      </c>
      <c r="B8" s="21">
        <v>45291</v>
      </c>
      <c r="C8" s="21" t="s">
        <v>14</v>
      </c>
      <c r="D8" s="23">
        <v>30112.34</v>
      </c>
      <c r="E8" s="23">
        <v>714.16</v>
      </c>
      <c r="F8" s="23">
        <v>39901.839999999997</v>
      </c>
      <c r="G8" s="23">
        <v>0</v>
      </c>
      <c r="H8" s="23">
        <v>2785.23</v>
      </c>
      <c r="I8" s="23">
        <v>716331.43</v>
      </c>
      <c r="J8" s="23">
        <v>56686.15</v>
      </c>
      <c r="K8" s="14"/>
    </row>
    <row r="9" spans="1:12" s="8" customFormat="1" x14ac:dyDescent="0.35">
      <c r="A9" s="20">
        <v>44927</v>
      </c>
      <c r="B9" s="21">
        <v>45291</v>
      </c>
      <c r="C9" s="21" t="s">
        <v>15</v>
      </c>
      <c r="D9" s="23">
        <v>224127.45</v>
      </c>
      <c r="E9" s="23">
        <v>2860.12</v>
      </c>
      <c r="F9" s="23">
        <v>166530.47</v>
      </c>
      <c r="G9" s="23">
        <v>18070.14</v>
      </c>
      <c r="H9" s="23">
        <v>0</v>
      </c>
      <c r="I9" s="23">
        <v>826860.3</v>
      </c>
      <c r="J9" s="23">
        <v>113341.8</v>
      </c>
    </row>
    <row r="10" spans="1:12" s="8" customFormat="1" x14ac:dyDescent="0.35">
      <c r="A10" s="20">
        <v>44927</v>
      </c>
      <c r="B10" s="21">
        <v>45291</v>
      </c>
      <c r="C10" s="21" t="s">
        <v>16</v>
      </c>
      <c r="D10" s="24">
        <v>2260469.0499999998</v>
      </c>
      <c r="E10" s="23">
        <v>15667.62</v>
      </c>
      <c r="F10" s="23">
        <v>808892.21</v>
      </c>
      <c r="G10" s="23">
        <v>6204026.7400000002</v>
      </c>
      <c r="H10" s="23">
        <v>0</v>
      </c>
      <c r="I10" s="23">
        <v>18570676.899999999</v>
      </c>
      <c r="J10" s="23">
        <v>2157899.5699999998</v>
      </c>
    </row>
    <row r="11" spans="1:12" s="1" customFormat="1" x14ac:dyDescent="0.35">
      <c r="A11" s="25">
        <v>44562</v>
      </c>
      <c r="B11" s="21">
        <v>44926</v>
      </c>
      <c r="C11" s="21" t="s">
        <v>9</v>
      </c>
      <c r="D11" s="26">
        <v>22729.48</v>
      </c>
      <c r="E11" s="26">
        <v>821.04</v>
      </c>
      <c r="F11" s="26">
        <v>34408.01</v>
      </c>
      <c r="G11" s="26">
        <v>289651.01</v>
      </c>
      <c r="H11" s="26">
        <v>0</v>
      </c>
      <c r="I11" s="26">
        <v>752737.54</v>
      </c>
      <c r="J11" s="26">
        <v>50320.480000000003</v>
      </c>
    </row>
    <row r="12" spans="1:12" s="1" customFormat="1" x14ac:dyDescent="0.35">
      <c r="A12" s="25">
        <v>44562</v>
      </c>
      <c r="B12" s="21">
        <v>44926</v>
      </c>
      <c r="C12" s="21" t="s">
        <v>10</v>
      </c>
      <c r="D12" s="26">
        <v>231148.79</v>
      </c>
      <c r="E12" s="26">
        <v>3052.15</v>
      </c>
      <c r="F12" s="26">
        <v>165988</v>
      </c>
      <c r="G12" s="26">
        <v>0</v>
      </c>
      <c r="H12" s="26">
        <v>0</v>
      </c>
      <c r="I12" s="26">
        <v>1155038.3999999999</v>
      </c>
      <c r="J12" s="26">
        <v>123373.75</v>
      </c>
    </row>
    <row r="13" spans="1:12" s="1" customFormat="1" x14ac:dyDescent="0.35">
      <c r="A13" s="25">
        <v>44562</v>
      </c>
      <c r="B13" s="21">
        <v>44926</v>
      </c>
      <c r="C13" s="21" t="s">
        <v>11</v>
      </c>
      <c r="D13" s="26">
        <v>2631802.7400000002</v>
      </c>
      <c r="E13" s="26">
        <v>13238.18</v>
      </c>
      <c r="F13" s="26">
        <v>753384.05</v>
      </c>
      <c r="G13" s="26">
        <v>11035704.24</v>
      </c>
      <c r="H13" s="26">
        <v>0</v>
      </c>
      <c r="I13" s="26">
        <v>13806876.539999999</v>
      </c>
      <c r="J13" s="26">
        <v>2312347.48</v>
      </c>
      <c r="L13" s="7"/>
    </row>
    <row r="14" spans="1:12" x14ac:dyDescent="0.35">
      <c r="A14" s="25">
        <v>44197</v>
      </c>
      <c r="B14" s="21">
        <v>44561</v>
      </c>
      <c r="C14" s="21" t="s">
        <v>9</v>
      </c>
      <c r="D14" s="26">
        <v>33598.69</v>
      </c>
      <c r="E14" s="26">
        <v>779.13</v>
      </c>
      <c r="F14" s="26">
        <f>32609.33+387.89</f>
        <v>32997.22</v>
      </c>
      <c r="G14" s="26">
        <v>361306</v>
      </c>
      <c r="H14" s="26">
        <v>0</v>
      </c>
      <c r="I14" s="26">
        <v>785211.64</v>
      </c>
      <c r="J14" s="26">
        <f>2658.73+2456.79+4829.52+7666.48</f>
        <v>17611.52</v>
      </c>
      <c r="K14" s="3"/>
    </row>
    <row r="15" spans="1:12" x14ac:dyDescent="0.35">
      <c r="A15" s="25">
        <v>44197</v>
      </c>
      <c r="B15" s="21">
        <v>44561</v>
      </c>
      <c r="C15" s="21" t="s">
        <v>10</v>
      </c>
      <c r="D15" s="26">
        <v>229261.17</v>
      </c>
      <c r="E15" s="26">
        <v>3533.77</v>
      </c>
      <c r="F15" s="26">
        <v>172028.37999999992</v>
      </c>
      <c r="G15" s="26">
        <v>17489.87</v>
      </c>
      <c r="H15" s="26">
        <v>0</v>
      </c>
      <c r="I15" s="26">
        <v>1172029.3500000001</v>
      </c>
      <c r="J15" s="26">
        <f>22747.15+19256.48+23629.99+28053.71</f>
        <v>93687.330000000016</v>
      </c>
    </row>
    <row r="16" spans="1:12" x14ac:dyDescent="0.35">
      <c r="A16" s="25">
        <v>44197</v>
      </c>
      <c r="B16" s="21">
        <v>44561</v>
      </c>
      <c r="C16" s="21" t="s">
        <v>11</v>
      </c>
      <c r="D16" s="26">
        <v>2586165.44</v>
      </c>
      <c r="E16" s="26">
        <v>13050.68</v>
      </c>
      <c r="F16" s="26">
        <f>729084.48+3921.95</f>
        <v>733006.42999999993</v>
      </c>
      <c r="G16" s="26">
        <v>1795019.81</v>
      </c>
      <c r="H16" s="26">
        <v>0</v>
      </c>
      <c r="I16" s="26">
        <v>13984185.67</v>
      </c>
      <c r="J16" s="26">
        <f>346068.4+408767.14+415518.41+468011.12</f>
        <v>1638365.0699999998</v>
      </c>
    </row>
    <row r="17" spans="1:12" x14ac:dyDescent="0.35">
      <c r="A17" s="21">
        <v>43831</v>
      </c>
      <c r="B17" s="21">
        <v>44196</v>
      </c>
      <c r="C17" s="21" t="s">
        <v>9</v>
      </c>
      <c r="D17" s="27">
        <v>21177.599999999999</v>
      </c>
      <c r="E17" s="26">
        <v>815.11</v>
      </c>
      <c r="F17" s="27">
        <v>40866.449999999997</v>
      </c>
      <c r="G17" s="27">
        <v>47206.77</v>
      </c>
      <c r="H17" s="27">
        <f>8.5+684.6</f>
        <v>693.1</v>
      </c>
      <c r="I17" s="27">
        <v>701388.52</v>
      </c>
      <c r="J17" s="28">
        <v>54151.519999999997</v>
      </c>
      <c r="K17" s="2"/>
    </row>
    <row r="18" spans="1:12" x14ac:dyDescent="0.35">
      <c r="A18" s="21">
        <v>43831</v>
      </c>
      <c r="B18" s="21">
        <v>44196</v>
      </c>
      <c r="C18" s="21" t="s">
        <v>10</v>
      </c>
      <c r="D18" s="29">
        <v>229261.18</v>
      </c>
      <c r="E18" s="26">
        <v>3014.02</v>
      </c>
      <c r="F18" s="27">
        <v>211403.21</v>
      </c>
      <c r="G18" s="27">
        <v>0</v>
      </c>
      <c r="H18" s="27">
        <v>0</v>
      </c>
      <c r="I18" s="29">
        <v>1298333.05</v>
      </c>
      <c r="J18" s="28">
        <v>83254.399999999994</v>
      </c>
      <c r="K18" s="2"/>
    </row>
    <row r="19" spans="1:12" x14ac:dyDescent="0.35">
      <c r="A19" s="21">
        <v>43831</v>
      </c>
      <c r="B19" s="21">
        <v>44196</v>
      </c>
      <c r="C19" s="21" t="s">
        <v>11</v>
      </c>
      <c r="D19" s="27">
        <v>2316752.2800000003</v>
      </c>
      <c r="E19" s="26">
        <v>13078.06</v>
      </c>
      <c r="F19" s="27">
        <v>879928.42</v>
      </c>
      <c r="G19" s="27">
        <v>2459570.79</v>
      </c>
      <c r="H19" s="27">
        <v>0</v>
      </c>
      <c r="I19" s="27">
        <v>13711202.039999999</v>
      </c>
      <c r="J19" s="28">
        <v>1420317.09</v>
      </c>
      <c r="K19" s="2"/>
    </row>
    <row r="20" spans="1:12" x14ac:dyDescent="0.35">
      <c r="A20" s="21">
        <v>43466</v>
      </c>
      <c r="B20" s="21">
        <v>43830</v>
      </c>
      <c r="C20" s="30" t="s">
        <v>9</v>
      </c>
      <c r="D20" s="31">
        <f>46695.88</f>
        <v>46695.88</v>
      </c>
      <c r="E20" s="31">
        <v>942.83</v>
      </c>
      <c r="F20" s="31">
        <f>29750.04+1840</f>
        <v>31590.04</v>
      </c>
      <c r="G20" s="32">
        <v>137311.72</v>
      </c>
      <c r="H20" s="31">
        <v>1043.73</v>
      </c>
      <c r="I20" s="31">
        <v>683695.14</v>
      </c>
      <c r="J20" s="31">
        <v>20477.05</v>
      </c>
      <c r="K20" s="3"/>
    </row>
    <row r="21" spans="1:12" x14ac:dyDescent="0.35">
      <c r="A21" s="21">
        <v>43466</v>
      </c>
      <c r="B21" s="21">
        <v>43830</v>
      </c>
      <c r="C21" s="33" t="s">
        <v>10</v>
      </c>
      <c r="D21" s="31">
        <v>229261.2</v>
      </c>
      <c r="E21" s="31">
        <v>2827.52</v>
      </c>
      <c r="F21" s="31">
        <v>130554.68</v>
      </c>
      <c r="G21" s="32">
        <v>7718185.8600000003</v>
      </c>
      <c r="H21" s="31">
        <v>1413.98</v>
      </c>
      <c r="I21" s="31">
        <v>986518.19</v>
      </c>
      <c r="J21" s="31">
        <v>138657.63</v>
      </c>
      <c r="K21" s="3"/>
    </row>
    <row r="22" spans="1:12" x14ac:dyDescent="0.35">
      <c r="A22" s="21">
        <v>43466</v>
      </c>
      <c r="B22" s="21">
        <v>43830</v>
      </c>
      <c r="C22" s="33" t="s">
        <v>11</v>
      </c>
      <c r="D22" s="31">
        <v>1710086.96</v>
      </c>
      <c r="E22" s="31">
        <v>9844.2999999999993</v>
      </c>
      <c r="F22" s="31">
        <v>457369</v>
      </c>
      <c r="G22" s="32">
        <v>5969546.9100000001</v>
      </c>
      <c r="H22" s="31">
        <v>2021.23</v>
      </c>
      <c r="I22" s="31">
        <v>15455545.43</v>
      </c>
      <c r="J22" s="31">
        <v>1746781.62</v>
      </c>
      <c r="K22" s="3"/>
    </row>
    <row r="23" spans="1:12" x14ac:dyDescent="0.35">
      <c r="A23" s="21">
        <v>43101</v>
      </c>
      <c r="B23" s="21">
        <v>43465</v>
      </c>
      <c r="C23" s="21" t="s">
        <v>12</v>
      </c>
      <c r="D23" s="31">
        <v>11415.04</v>
      </c>
      <c r="E23" s="31">
        <v>942.83</v>
      </c>
      <c r="F23" s="31">
        <v>25417.17</v>
      </c>
      <c r="G23" s="32">
        <f>80697.32+50904.7</f>
        <v>131602.02000000002</v>
      </c>
      <c r="H23" s="31">
        <v>0</v>
      </c>
      <c r="I23" s="31">
        <v>564406.13</v>
      </c>
      <c r="J23" s="31">
        <v>62393.91</v>
      </c>
    </row>
    <row r="24" spans="1:12" x14ac:dyDescent="0.35">
      <c r="A24" s="21">
        <v>43101</v>
      </c>
      <c r="B24" s="21">
        <v>43465</v>
      </c>
      <c r="C24" s="33" t="s">
        <v>10</v>
      </c>
      <c r="D24" s="31">
        <v>229261.2</v>
      </c>
      <c r="E24" s="31">
        <v>2827.52</v>
      </c>
      <c r="F24" s="31">
        <v>138355.35999999999</v>
      </c>
      <c r="G24" s="32">
        <v>0</v>
      </c>
      <c r="H24" s="31">
        <v>1548.8</v>
      </c>
      <c r="I24" s="31">
        <v>890967.49</v>
      </c>
      <c r="J24" s="31">
        <v>235490.18</v>
      </c>
    </row>
    <row r="25" spans="1:12" x14ac:dyDescent="0.35">
      <c r="A25" s="21">
        <v>43101</v>
      </c>
      <c r="B25" s="21">
        <v>43465</v>
      </c>
      <c r="C25" s="33" t="s">
        <v>11</v>
      </c>
      <c r="D25" s="31">
        <v>1600133.5</v>
      </c>
      <c r="E25" s="31">
        <v>9844.2999999999993</v>
      </c>
      <c r="F25" s="31">
        <v>461673.26</v>
      </c>
      <c r="G25" s="32">
        <f>289628.02+37722.9</f>
        <v>327350.92000000004</v>
      </c>
      <c r="H25" s="31">
        <v>1355.2</v>
      </c>
      <c r="I25" s="31">
        <v>15661788.5</v>
      </c>
      <c r="J25" s="31">
        <v>1787815.1</v>
      </c>
    </row>
    <row r="26" spans="1:12" x14ac:dyDescent="0.35">
      <c r="A26" s="21">
        <v>42736</v>
      </c>
      <c r="B26" s="21">
        <v>43100</v>
      </c>
      <c r="C26" s="21" t="s">
        <v>12</v>
      </c>
      <c r="D26" s="31">
        <v>12960.12</v>
      </c>
      <c r="E26" s="31">
        <v>13141.61</v>
      </c>
      <c r="F26" s="31">
        <v>515571.18</v>
      </c>
      <c r="G26" s="32">
        <v>211550.76</v>
      </c>
      <c r="H26" s="31">
        <v>7889.3</v>
      </c>
      <c r="I26" s="31">
        <v>488718.05</v>
      </c>
      <c r="J26" s="31">
        <v>88666.94</v>
      </c>
    </row>
    <row r="27" spans="1:12" x14ac:dyDescent="0.35">
      <c r="A27" s="21">
        <v>42736</v>
      </c>
      <c r="B27" s="21">
        <v>43100</v>
      </c>
      <c r="C27" s="21" t="s">
        <v>10</v>
      </c>
      <c r="D27" s="31">
        <v>241414.71</v>
      </c>
      <c r="E27" s="31">
        <v>0</v>
      </c>
      <c r="F27" s="31">
        <v>0</v>
      </c>
      <c r="G27" s="32">
        <v>13685405.109999999</v>
      </c>
      <c r="H27" s="31">
        <v>0</v>
      </c>
      <c r="I27" s="31">
        <v>810640</v>
      </c>
      <c r="J27" s="31">
        <f>297046.61+59.94</f>
        <v>297106.55</v>
      </c>
    </row>
    <row r="28" spans="1:12" x14ac:dyDescent="0.35">
      <c r="A28" s="21">
        <v>42736</v>
      </c>
      <c r="B28" s="21">
        <v>43100</v>
      </c>
      <c r="C28" s="21" t="s">
        <v>13</v>
      </c>
      <c r="D28" s="31">
        <v>1406612.04</v>
      </c>
      <c r="E28" s="31">
        <v>0</v>
      </c>
      <c r="F28" s="31">
        <v>9309.7099999999991</v>
      </c>
      <c r="G28" s="32">
        <v>2417987.4699999997</v>
      </c>
      <c r="H28" s="31">
        <v>0</v>
      </c>
      <c r="I28" s="31">
        <v>16025875.5</v>
      </c>
      <c r="J28" s="31">
        <f>2045257.41+9951.58</f>
        <v>2055208.99</v>
      </c>
      <c r="L28" s="6"/>
    </row>
    <row r="29" spans="1:12" ht="15.5" x14ac:dyDescent="0.45">
      <c r="A29" s="10"/>
      <c r="B29" s="10"/>
      <c r="C29" s="11"/>
      <c r="D29" s="12"/>
      <c r="E29" s="13"/>
      <c r="F29" s="13"/>
      <c r="G29" s="13"/>
      <c r="H29" s="13"/>
      <c r="I29" s="13"/>
      <c r="J29" s="13"/>
    </row>
    <row r="30" spans="1:12" ht="15.5" x14ac:dyDescent="0.45">
      <c r="A30" s="10"/>
      <c r="B30" s="10"/>
      <c r="C30" s="11"/>
      <c r="D30" s="12"/>
      <c r="E30" s="10"/>
      <c r="F30" s="10"/>
      <c r="G30" s="10"/>
      <c r="H30" s="10"/>
      <c r="I30" s="10"/>
      <c r="J30" s="10"/>
    </row>
    <row r="31" spans="1:12" ht="15.5" x14ac:dyDescent="0.45">
      <c r="A31" s="10"/>
      <c r="B31" s="10"/>
      <c r="C31" s="11"/>
      <c r="D31" s="12"/>
      <c r="E31" s="13"/>
      <c r="F31" s="10"/>
      <c r="G31" s="10"/>
      <c r="H31" s="10"/>
      <c r="I31" s="10"/>
      <c r="J31" s="10"/>
    </row>
    <row r="32" spans="1:12" x14ac:dyDescent="0.35">
      <c r="C32" s="9"/>
      <c r="E32" s="6"/>
      <c r="F32" s="6"/>
    </row>
    <row r="33" spans="3:5" x14ac:dyDescent="0.35">
      <c r="C33" s="5"/>
      <c r="E3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2026-02-10T12:27:33Z</dcterms:modified>
</cp:coreProperties>
</file>