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93C69F23-0C6C-405D-B4A8-BA73A7A0FB0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ormeEncuesta_BHM_2021" sheetId="1" r:id="rId1"/>
    <sheet name="% Servicios más usad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0" i="1" l="1"/>
  <c r="O60" i="1"/>
  <c r="T60" i="1"/>
  <c r="U60" i="1"/>
  <c r="X60" i="1"/>
  <c r="Y60" i="1"/>
  <c r="Z60" i="1"/>
  <c r="AG60" i="1"/>
  <c r="AH60" i="1"/>
  <c r="AF60" i="1"/>
  <c r="AD60" i="1"/>
  <c r="AE60" i="1"/>
  <c r="AB60" i="1"/>
  <c r="AA60" i="1"/>
  <c r="S60" i="1"/>
  <c r="AC60" i="1"/>
  <c r="W60" i="1" l="1"/>
</calcChain>
</file>

<file path=xl/sharedStrings.xml><?xml version="1.0" encoding="utf-8"?>
<sst xmlns="http://schemas.openxmlformats.org/spreadsheetml/2006/main" count="713" uniqueCount="146">
  <si>
    <t>idEncuesta</t>
  </si>
  <si>
    <t>Nombre Encuesta</t>
  </si>
  <si>
    <t>FechaFinParticipación</t>
  </si>
  <si>
    <t>idParticipacion</t>
  </si>
  <si>
    <t>FechaParticipacion</t>
  </si>
  <si>
    <t>Distrito</t>
  </si>
  <si>
    <t>Edad</t>
  </si>
  <si>
    <t>Nacionalidad</t>
  </si>
  <si>
    <t>Sexo</t>
  </si>
  <si>
    <t>Marque NO, en caso de no querer realizar esta encuesta y querer darse de baja en la lista de distribución que se emplea para invitarle a participar en encuestas de satisfacción relacionadas con el servicio que presta la Biblioteca Histórica</t>
  </si>
  <si>
    <t>¿Con qué finalidad se dirige habitualmente a la Biblioteca Histórica Municipal?</t>
  </si>
  <si>
    <t>¿Puede indicarnos a qué otros fines?</t>
  </si>
  <si>
    <t>¿Cuántas veces ha acudido en el último año a la Biblioteca Histórica?</t>
  </si>
  <si>
    <t>¿Ha utilizado el servicio de consulta en sala?</t>
  </si>
  <si>
    <t>¿Ha utilizado el servicio de reprografía?</t>
  </si>
  <si>
    <t>¿Ha participado en alguna actividad organizada por la Biblioteca Histórica (visitas guiadas, exposiciones, conferencias, talleres, presentaciones, etc.)?</t>
  </si>
  <si>
    <t>¿Qué opinión le merecen las actividades? Valore de 0 a 10.</t>
  </si>
  <si>
    <t>Servicio de información general y especializada</t>
  </si>
  <si>
    <t>Servicio de reserva de documentos</t>
  </si>
  <si>
    <t>¿Conoce la página web de la Biblioteca Histórica?</t>
  </si>
  <si>
    <t>La actualización de la información y los contenidos</t>
  </si>
  <si>
    <t>La facilidad de la búsqueda en el catálogo</t>
  </si>
  <si>
    <t>La facilidad de localización de obras digitalizadas</t>
  </si>
  <si>
    <t>Tiempo de descarga de los documentos digitalizados</t>
  </si>
  <si>
    <t>El edificio y las instalaciones</t>
  </si>
  <si>
    <t>El horario de apertura.</t>
  </si>
  <si>
    <t>La información general y especializada recibida</t>
  </si>
  <si>
    <t>El uso de la red wifi</t>
  </si>
  <si>
    <t>El trato y atención recibidos</t>
  </si>
  <si>
    <t>El proceso de realización de carnés</t>
  </si>
  <si>
    <t>La adecuación de la colección a sus necesidades</t>
  </si>
  <si>
    <t>¿Cuál es su valoración general de la Biblioteca Histórica y sus servicios? Valore de 0 a 10.</t>
  </si>
  <si>
    <t>¿Qué medidas sugiere para mejorar la calidad de los servicios de la Biblioteca Histórica de Madrid?</t>
  </si>
  <si>
    <t>¿En cuál de los siguientes grupos de edad se encuentra usted?</t>
  </si>
  <si>
    <t>Indiquemos su correo electrónico y a partir de estos momentos no recibirá invitación para participar en encuestas de satisfacción relacionadas con la Biblioteca Histórica Municipal.</t>
  </si>
  <si>
    <t>Encuesta de satisfacción 2021: Bibliotecas especializadas del Ayuntamiento de Madrid. Biblioteca Histórica</t>
  </si>
  <si>
    <t>2021-12-23 00:00:00.0</t>
  </si>
  <si>
    <t>2021-11-23 11:12:58. 0</t>
  </si>
  <si>
    <t>Iniciar la encuesta</t>
  </si>
  <si>
    <t>Interés profesional</t>
  </si>
  <si>
    <t>Sí</t>
  </si>
  <si>
    <t>No</t>
  </si>
  <si>
    <t>De 45 a 64 años</t>
  </si>
  <si>
    <t>2021-11-23 11:15:0. 0</t>
  </si>
  <si>
    <t>Investigación y estudio</t>
  </si>
  <si>
    <t>No hace falta ninguna, ya que su funcionamiento es muy satisfactorio</t>
  </si>
  <si>
    <t>Más de 65 años</t>
  </si>
  <si>
    <t>2021-11-23 11:29:31. 0</t>
  </si>
  <si>
    <t>No sabe / No contesta</t>
  </si>
  <si>
    <t>Que el personal (no digo todo) sea un poco mas amable, aunque por regla general la mayoría son bastante simpático y te ayudan en todo.</t>
  </si>
  <si>
    <t>De 18 a 29 años</t>
  </si>
  <si>
    <t>2021-11-23 11:31:54. 0</t>
  </si>
  <si>
    <t>No he utilizado nunca el servicio</t>
  </si>
  <si>
    <t>No sabe/ No contesta</t>
  </si>
  <si>
    <t>2021-11-23 12:19:11. 0</t>
  </si>
  <si>
    <t>Interés personal</t>
  </si>
  <si>
    <t>2021-11-23 13:31:36. 0</t>
  </si>
  <si>
    <t>Ninguna. El edificio es muy agradable. Los que trabajan allí son expertos muy competentes e interesados en las investigaciones que uno hace. Hacen todo con gran eficacia y rapidez. Además son muy amables</t>
  </si>
  <si>
    <t>2021-11-23 14:42:23. 0</t>
  </si>
  <si>
    <t>De 30 a 44 años</t>
  </si>
  <si>
    <t>2021-11-23 16:8:52. 0</t>
  </si>
  <si>
    <t>Mejorar la posibilidad de incorporación de libros/documentos que puedan ser de interés pero que en la biblioteca n se hayan dado cuenta de ello</t>
  </si>
  <si>
    <t>2021-11-23 16:57:25. 0</t>
  </si>
  <si>
    <t>2021-11-23 16:57:35. 0</t>
  </si>
  <si>
    <t>2021-11-23 17:0:16. 0</t>
  </si>
  <si>
    <t>2021-11-23 17:11:53. 0</t>
  </si>
  <si>
    <t>2021-11-23 18:49:27. 0</t>
  </si>
  <si>
    <t>Más personal. Más posibilidad de conseguir y consultar documentos en varios formatos y varios a la vez</t>
  </si>
  <si>
    <t>2021-11-23 18:49:53. 0</t>
  </si>
  <si>
    <t>2021-11-23 22:28:4. 0</t>
  </si>
  <si>
    <t>2021-11-24 5:41:40. 0</t>
  </si>
  <si>
    <t>2021-11-24 7:51:44. 0</t>
  </si>
  <si>
    <t>2021-11-24 9:26:6. 0</t>
  </si>
  <si>
    <t>Ampliación del horario para que también abra por la tarde.</t>
  </si>
  <si>
    <t>2021-11-24 18:3:41. 0</t>
  </si>
  <si>
    <t>2021-11-25 12:44:12. 0</t>
  </si>
  <si>
    <t>Está muy bien, atienden de maravilla, son grandes profesionales, muy satisfecha.</t>
  </si>
  <si>
    <t>2021-11-25 17:31:45. 0</t>
  </si>
  <si>
    <t>Horario más ampliado los fines de semana.Gracias.</t>
  </si>
  <si>
    <t>2021-11-27 12:58:3. 0</t>
  </si>
  <si>
    <t>2021-11-28 20:51:21. 0</t>
  </si>
  <si>
    <t>ENCUESTA PRESENCIAL</t>
  </si>
  <si>
    <t>2021-12-23 00:00:00.1</t>
  </si>
  <si>
    <t>2021-12-23 00:00:00.2</t>
  </si>
  <si>
    <t>2021-12-23 00:00:00.3</t>
  </si>
  <si>
    <t>2021-12-23 00:00:00.4</t>
  </si>
  <si>
    <t>2021-12-23 00:00:00.5</t>
  </si>
  <si>
    <t>2021-12-23 00:00:00.6</t>
  </si>
  <si>
    <t>2021-12-23 00:00:00.7</t>
  </si>
  <si>
    <t>2021-12-23 00:00:00.8</t>
  </si>
  <si>
    <t>2021-12-23 00:00:00.9</t>
  </si>
  <si>
    <t>2021-12-23 00:00:00.10</t>
  </si>
  <si>
    <t>2021-12-23 00:00:00.11</t>
  </si>
  <si>
    <t>2021-12-23 00:00:00.12</t>
  </si>
  <si>
    <t>2021-12-23 00:00:00.13</t>
  </si>
  <si>
    <t>2021-12-23 00:00:00.14</t>
  </si>
  <si>
    <t>2021-12-23 00:00:00.15</t>
  </si>
  <si>
    <t>2021-12-23 00:00:00.16</t>
  </si>
  <si>
    <t>2021-12-23 00:00:00.17</t>
  </si>
  <si>
    <t>2021-12-23 00:00:00.18</t>
  </si>
  <si>
    <t>2021-12-23 00:00:00.19</t>
  </si>
  <si>
    <t>2021-12-23 00:00:00.20</t>
  </si>
  <si>
    <t>2021-12-23 00:00:00.21</t>
  </si>
  <si>
    <t>2021-12-23 00:00:00.22</t>
  </si>
  <si>
    <t>2021-12-23 00:00:00.23</t>
  </si>
  <si>
    <t>2021-12-23 00:00:00.24</t>
  </si>
  <si>
    <t>2021-12-23 00:00:00.25</t>
  </si>
  <si>
    <t>2021-12-23 00:00:00.26</t>
  </si>
  <si>
    <t>2021-12-23 00:00:00.27</t>
  </si>
  <si>
    <t>2021-12-23 00:00:00.28</t>
  </si>
  <si>
    <t>2021-12-23 00:00:00.29</t>
  </si>
  <si>
    <t>2021-12-23 00:00:00.30</t>
  </si>
  <si>
    <t>2021-12-23 00:00:00.31</t>
  </si>
  <si>
    <t>2021-12-23 00:00:00.32</t>
  </si>
  <si>
    <t>2021-12-23 00:00:00.33</t>
  </si>
  <si>
    <t>2021-12-23 00:00:00.34</t>
  </si>
  <si>
    <t>Investigación y estudio/ Interés profesional</t>
  </si>
  <si>
    <t>Si</t>
  </si>
  <si>
    <t>Horario más amplio y wifi para consultas online</t>
  </si>
  <si>
    <t>H</t>
  </si>
  <si>
    <t>M</t>
  </si>
  <si>
    <t>Otros</t>
  </si>
  <si>
    <t>Investigación y estudio/Interés personal</t>
  </si>
  <si>
    <t>Presupuesto</t>
  </si>
  <si>
    <t>Mi experiencia con el servicio de consulta y reproducción de la Biblioteca es inmejorable. Mi sugrencia, por tanto, es que desde las administraciones se mantengan o mejoren los medios para que esta biblioteca pueda mantener el actual nivel de eficiencia y buen servicio. Debo destacar, además, el excelente trato recibido; la amabilidad no implica una mayor eficiencia, pero, sin duda, repercute en la excelencia del servicio.</t>
  </si>
  <si>
    <t>Bajar las tarifas de reprografía</t>
  </si>
  <si>
    <t>Mayores facilitades para la reproducción de documentos enteros</t>
  </si>
  <si>
    <t>Digitalizar la mayor cantidad de obras que sea posible</t>
  </si>
  <si>
    <t>En este momento no se me ocurre ninguna en concreto. El esfuerzo de catalaogación y digitalización de los últimos años me parece realmente notable, por lo que espero que se continúe en esa línea</t>
  </si>
  <si>
    <t>ENCUESTA DIGITAL</t>
  </si>
  <si>
    <t>¿Qué opinión le merece el tiempo de espera para la recogida de los documentos? Valore de 0 a 10. Servicio de reprografía</t>
  </si>
  <si>
    <t>Año 2021</t>
  </si>
  <si>
    <t>Total encuestados:</t>
  </si>
  <si>
    <t>servicios mas usados</t>
  </si>
  <si>
    <t>Porcentaje</t>
  </si>
  <si>
    <t>Responden "sí"</t>
  </si>
  <si>
    <t>Consulta en sala</t>
  </si>
  <si>
    <t>Reprografía</t>
  </si>
  <si>
    <t xml:space="preserve">Información general y especializada: </t>
  </si>
  <si>
    <t>Reserva de documentos</t>
  </si>
  <si>
    <t>Talleres, visitas, charlas, etc.</t>
  </si>
  <si>
    <t>¿Qué opinión le merece el tiempo de espera para ser atendido? Valore de 0 a 10. Consulta en sala</t>
  </si>
  <si>
    <r>
      <rPr>
        <b/>
        <sz val="10"/>
        <color rgb="FFFF0000"/>
        <rFont val="Calibri"/>
        <family val="2"/>
        <scheme val="minor"/>
      </rPr>
      <t>PREGUNTA 13</t>
    </r>
    <r>
      <rPr>
        <b/>
        <sz val="10"/>
        <color indexed="8"/>
        <rFont val="Calibri"/>
        <family val="2"/>
        <scheme val="minor"/>
      </rPr>
      <t xml:space="preserve"> De manera global, el servicio prestado por la Biblioteca Histórica Municipal ha sido:</t>
    </r>
    <r>
      <rPr>
        <sz val="11"/>
        <color theme="1"/>
        <rFont val="Calibri"/>
        <family val="2"/>
        <scheme val="minor"/>
      </rPr>
      <t xml:space="preserve"> </t>
    </r>
  </si>
  <si>
    <t>No sabe/no contesta</t>
  </si>
  <si>
    <t>Igual de lo que esperaba</t>
  </si>
  <si>
    <t>Mejor de lo que esperaba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</si>
</sst>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4472C4"/>
      <name val="Lato"/>
      <family val="2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10" xfId="0" applyBorder="1" applyAlignment="1">
      <alignment wrapText="1"/>
    </xf>
    <xf numFmtId="0" fontId="0" fillId="0" borderId="10" xfId="0" applyBorder="1"/>
    <xf numFmtId="164" fontId="0" fillId="0" borderId="10" xfId="0" applyNumberFormat="1" applyBorder="1"/>
    <xf numFmtId="14" fontId="0" fillId="0" borderId="10" xfId="0" applyNumberFormat="1" applyBorder="1"/>
    <xf numFmtId="0" fontId="0" fillId="0" borderId="11" xfId="0" applyBorder="1" applyAlignment="1">
      <alignment wrapText="1"/>
    </xf>
    <xf numFmtId="0" fontId="0" fillId="33" borderId="12" xfId="0" applyFill="1" applyBorder="1" applyAlignment="1">
      <alignment wrapText="1"/>
    </xf>
    <xf numFmtId="0" fontId="0" fillId="33" borderId="13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14" fontId="0" fillId="0" borderId="15" xfId="0" applyNumberFormat="1" applyBorder="1"/>
    <xf numFmtId="0" fontId="0" fillId="0" borderId="15" xfId="0" applyBorder="1"/>
    <xf numFmtId="0" fontId="16" fillId="34" borderId="10" xfId="0" applyFont="1" applyFill="1" applyBorder="1"/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0" xfId="0" applyFont="1"/>
    <xf numFmtId="0" fontId="19" fillId="0" borderId="10" xfId="0" applyFont="1" applyBorder="1" applyAlignment="1">
      <alignment horizontal="left" vertical="center" indent="2"/>
    </xf>
    <xf numFmtId="0" fontId="0" fillId="0" borderId="10" xfId="0" applyBorder="1"/>
    <xf numFmtId="2" fontId="0" fillId="0" borderId="10" xfId="0" applyNumberFormat="1" applyBorder="1"/>
    <xf numFmtId="0" fontId="16" fillId="0" borderId="10" xfId="0" applyFont="1" applyBorder="1" applyAlignment="1">
      <alignment horizontal="center"/>
    </xf>
    <xf numFmtId="0" fontId="0" fillId="0" borderId="13" xfId="0" applyBorder="1"/>
    <xf numFmtId="0" fontId="20" fillId="33" borderId="13" xfId="0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F802EA-6C6B-4465-B8D7-389E6FBBB314}" name="Tabla1" displayName="Tabla1" ref="A1:AL58" totalsRowShown="0" headerRowDxfId="41" headerRowBorderDxfId="40" tableBorderDxfId="39" totalsRowBorderDxfId="38">
  <tableColumns count="38">
    <tableColumn id="1" xr3:uid="{ED4B8CFB-7E08-4AA6-B042-23A822D8C669}" name="idEncuesta" dataDxfId="37"/>
    <tableColumn id="2" xr3:uid="{D430B58A-4DF3-4B63-A9A1-C0C33573AD56}" name="Nombre Encuesta" dataDxfId="36"/>
    <tableColumn id="3" xr3:uid="{BE9A7261-E11F-443C-965E-D64DE07F62CA}" name="FechaFinParticipación" dataDxfId="35"/>
    <tableColumn id="4" xr3:uid="{DB05FE6F-46F0-483F-A28A-EACB14992B75}" name="idParticipacion" dataDxfId="34"/>
    <tableColumn id="5" xr3:uid="{469416BB-810B-4D87-9CD4-95920F825F1A}" name="FechaParticipacion" dataDxfId="33"/>
    <tableColumn id="6" xr3:uid="{D0B7794C-B16A-438A-A1EB-361EDD6FF9E9}" name="Distrito" dataDxfId="32"/>
    <tableColumn id="7" xr3:uid="{167FDA4A-434F-4007-80C6-67D908395DAC}" name="Edad" dataDxfId="31"/>
    <tableColumn id="8" xr3:uid="{C93FF55B-354C-427D-A317-8E54B536CEE3}" name="Nacionalidad" dataDxfId="30"/>
    <tableColumn id="9" xr3:uid="{892CDE1D-003B-4057-B227-BC3828CC7C73}" name="Sexo" dataDxfId="29"/>
    <tableColumn id="10" xr3:uid="{3D3CA056-5331-478E-AE7B-4009422A2C5D}" name="Marque NO, en caso de no querer realizar esta encuesta y querer darse de baja en la lista de distribución que se emplea para invitarle a participar en encuestas de satisfacción relacionadas con el servicio que presta la Biblioteca Histórica" dataDxfId="28"/>
    <tableColumn id="11" xr3:uid="{B6128392-F839-4492-B3E2-2F9F51F7755B}" name="¿Con qué finalidad se dirige habitualmente a la Biblioteca Histórica Municipal?" dataDxfId="27"/>
    <tableColumn id="12" xr3:uid="{F88F597A-DCA9-4FD3-847E-F5556053D812}" name="¿Puede indicarnos a qué otros fines?" dataDxfId="26"/>
    <tableColumn id="13" xr3:uid="{44780FAC-1DB6-4149-846C-158A9F5520AC}" name="¿Cuántas veces ha acudido en el último año a la Biblioteca Histórica?" dataDxfId="25"/>
    <tableColumn id="14" xr3:uid="{08E8DACF-7F1E-48DC-89CC-208A5DCAEFEC}" name="¿Ha utilizado el servicio de consulta en sala?" dataDxfId="24"/>
    <tableColumn id="15" xr3:uid="{05D76208-9A20-48EF-8BEB-28293A04D9FA}" name="¿Qué opinión le merece el tiempo de espera para ser atendido? Valore de 0 a 10. Consulta en sala" dataDxfId="23"/>
    <tableColumn id="16" xr3:uid="{6223227C-F6EF-4CB1-B43A-B5D948F1917A}" name="¿Ha utilizado el servicio de reprografía?" dataDxfId="22"/>
    <tableColumn id="17" xr3:uid="{744EAA80-CCFD-42E3-9E56-3252A45C2ED8}" name="¿Qué opinión le merece el tiempo de espera para la recogida de los documentos? Valore de 0 a 10. Servicio de reprografía" dataDxfId="21"/>
    <tableColumn id="18" xr3:uid="{2394B5FC-71DC-4F4D-BA20-1381D4970058}" name="¿Ha participado en alguna actividad organizada por la Biblioteca Histórica (visitas guiadas, exposiciones, conferencias, talleres, presentaciones, etc.)?" dataDxfId="20"/>
    <tableColumn id="19" xr3:uid="{94C29207-8DDE-4C40-BAB6-92DC21FA4440}" name="¿Qué opinión le merecen las actividades? Valore de 0 a 10." dataDxfId="19"/>
    <tableColumn id="20" xr3:uid="{F153133B-A620-4679-88F8-B2AADDEAA580}" name="Servicio de información general y especializada" dataDxfId="18"/>
    <tableColumn id="21" xr3:uid="{4FC509CA-E43D-49FB-B87C-3702E37021A9}" name="Servicio de reserva de documentos" dataDxfId="17"/>
    <tableColumn id="22" xr3:uid="{D8B03842-1EB9-4B0E-811D-831CB3DB6A91}" name="¿Conoce la página web de la Biblioteca Histórica?" dataDxfId="16"/>
    <tableColumn id="23" xr3:uid="{958C8E51-7DCA-4195-8EC7-FF27D71A0FA4}" name="La actualización de la información y los contenidos" dataDxfId="15"/>
    <tableColumn id="24" xr3:uid="{63D87BB8-99DC-4127-A468-C089DD04F978}" name="La facilidad de la búsqueda en el catálogo" dataDxfId="14"/>
    <tableColumn id="25" xr3:uid="{E074BAC8-81E7-41D2-A13C-F76BFB4A67C7}" name="La facilidad de localización de obras digitalizadas" dataDxfId="13"/>
    <tableColumn id="26" xr3:uid="{83DF58A1-D37B-4FD9-8CBE-E3CAC3015D11}" name="Tiempo de descarga de los documentos digitalizados" dataDxfId="12"/>
    <tableColumn id="27" xr3:uid="{5FAFE89C-AA7B-49CF-9FE6-229E5999F5C5}" name="El edificio y las instalaciones" dataDxfId="11"/>
    <tableColumn id="28" xr3:uid="{7E241B11-4773-4CEC-BE84-C596DB31337C}" name="El horario de apertura." dataDxfId="10"/>
    <tableColumn id="29" xr3:uid="{EA698011-D902-46FF-9F2E-D0C0E3CC08B8}" name="La información general y especializada recibida" dataDxfId="9"/>
    <tableColumn id="30" xr3:uid="{B68841FF-5223-48CA-B7EF-9637BE4CCAFA}" name="El uso de la red wifi" dataDxfId="8"/>
    <tableColumn id="31" xr3:uid="{946BA2F1-4262-4939-871E-4FC73CB487E4}" name="El trato y atención recibidos" dataDxfId="7"/>
    <tableColumn id="32" xr3:uid="{C7F8BAE8-DF31-488C-A6EF-76A601E6DC85}" name="El proceso de realización de carnés" dataDxfId="6"/>
    <tableColumn id="33" xr3:uid="{9FA0249A-890C-4820-ACDF-154918517ABD}" name="La adecuación de la colección a sus necesidades" dataDxfId="5"/>
    <tableColumn id="34" xr3:uid="{C617785E-1DC5-4F34-970A-E5E5C38A52FE}" name="¿Cuál es su valoración general de la Biblioteca Histórica y sus servicios? Valore de 0 a 10." dataDxfId="4"/>
    <tableColumn id="43" xr3:uid="{03360205-A4F4-4D20-A68E-EDBB1993D877}" name="PREGUNTA 13 De manera global, el servicio prestado por la Biblioteca Histórica Municipal ha sido: " dataDxfId="3"/>
    <tableColumn id="35" xr3:uid="{D50D078E-E332-4191-ABED-D890F7EF37A3}" name="¿Qué medidas sugiere para mejorar la calidad de los servicios de la Biblioteca Histórica de Madrid?" dataDxfId="2"/>
    <tableColumn id="36" xr3:uid="{36971749-0F65-4715-B66B-351A4A52553C}" name="¿En cuál de los siguientes grupos de edad se encuentra usted?" dataDxfId="1"/>
    <tableColumn id="37" xr3:uid="{0F477DFA-980E-4513-9347-BB717590443C}" name="Indiquemos su correo electrónico y a partir de estos momentos no recibirá invitación para participar en encuestas de satisfacción relacionadas con la Biblioteca Histórica Municipal.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0"/>
  <sheetViews>
    <sheetView showGridLines="0" tabSelected="1" zoomScale="70" zoomScaleNormal="70" workbookViewId="0">
      <pane ySplit="1" topLeftCell="A2" activePane="bottomLeft" state="frozen"/>
      <selection pane="bottomLeft" activeCell="B1" sqref="B1"/>
    </sheetView>
  </sheetViews>
  <sheetFormatPr baseColWidth="10" defaultColWidth="11.44140625" defaultRowHeight="14.4" x14ac:dyDescent="0.3"/>
  <cols>
    <col min="1" max="1" width="20.33203125" style="2" bestFit="1" customWidth="1"/>
    <col min="2" max="2" width="45.6640625" style="2" customWidth="1"/>
    <col min="3" max="3" width="24.6640625" style="2" customWidth="1"/>
    <col min="4" max="4" width="16.6640625" style="2" bestFit="1" customWidth="1"/>
    <col min="5" max="5" width="21.88671875" style="2" customWidth="1"/>
    <col min="6" max="6" width="9.5546875" style="2" customWidth="1"/>
    <col min="7" max="7" width="8.109375" style="2" customWidth="1"/>
    <col min="8" max="8" width="15.6640625" style="2" customWidth="1"/>
    <col min="9" max="9" width="8.33203125" style="2" bestFit="1" customWidth="1"/>
    <col min="10" max="10" width="104.88671875" style="2" customWidth="1"/>
    <col min="11" max="11" width="72.6640625" style="2" bestFit="1" customWidth="1"/>
    <col min="12" max="12" width="36.33203125" style="2" bestFit="1" customWidth="1"/>
    <col min="13" max="13" width="63.88671875" style="2" customWidth="1"/>
    <col min="14" max="14" width="44.44140625" style="2" customWidth="1"/>
    <col min="15" max="15" width="77.5546875" style="2" customWidth="1"/>
    <col min="16" max="16" width="39.5546875" style="2" customWidth="1"/>
    <col min="17" max="17" width="94.44140625" style="2" customWidth="1"/>
    <col min="18" max="18" width="70.109375" style="2" customWidth="1"/>
    <col min="19" max="19" width="51.6640625" style="2" customWidth="1"/>
    <col min="20" max="20" width="47.5546875" style="2" customWidth="1"/>
    <col min="21" max="21" width="36.109375" style="2" customWidth="1"/>
    <col min="22" max="22" width="49.5546875" style="2" customWidth="1"/>
    <col min="23" max="23" width="50.5546875" style="2" customWidth="1"/>
    <col min="24" max="24" width="42.6640625" style="2" customWidth="1"/>
    <col min="25" max="25" width="49.109375" style="2" customWidth="1"/>
    <col min="26" max="26" width="52.6640625" style="2" customWidth="1"/>
    <col min="27" max="27" width="29.44140625" style="2" customWidth="1"/>
    <col min="28" max="28" width="23.6640625" style="2" customWidth="1"/>
    <col min="29" max="29" width="47.5546875" style="2" customWidth="1"/>
    <col min="30" max="30" width="20.44140625" style="2" customWidth="1"/>
    <col min="31" max="31" width="28.6640625" style="2" customWidth="1"/>
    <col min="32" max="32" width="36.33203125" style="2" customWidth="1"/>
    <col min="33" max="33" width="50.109375" style="2" customWidth="1"/>
    <col min="34" max="34" width="85.5546875" style="2" customWidth="1"/>
    <col min="35" max="35" width="85.5546875" style="18" customWidth="1"/>
    <col min="36" max="36" width="94.109375" style="2" customWidth="1"/>
    <col min="37" max="37" width="62" style="2" customWidth="1"/>
    <col min="38" max="38" width="104.88671875" style="2" customWidth="1"/>
    <col min="39" max="16384" width="11.44140625" style="2"/>
  </cols>
  <sheetData>
    <row r="1" spans="1:38" ht="28.8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141</v>
      </c>
      <c r="P1" s="7" t="s">
        <v>14</v>
      </c>
      <c r="Q1" s="7" t="s">
        <v>130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7" t="s">
        <v>20</v>
      </c>
      <c r="X1" s="7" t="s">
        <v>21</v>
      </c>
      <c r="Y1" s="7" t="s">
        <v>22</v>
      </c>
      <c r="Z1" s="7" t="s">
        <v>23</v>
      </c>
      <c r="AA1" s="7" t="s">
        <v>24</v>
      </c>
      <c r="AB1" s="7" t="s">
        <v>25</v>
      </c>
      <c r="AC1" s="7" t="s">
        <v>26</v>
      </c>
      <c r="AD1" s="7" t="s">
        <v>27</v>
      </c>
      <c r="AE1" s="7" t="s">
        <v>28</v>
      </c>
      <c r="AF1" s="7" t="s">
        <v>29</v>
      </c>
      <c r="AG1" s="7" t="s">
        <v>30</v>
      </c>
      <c r="AH1" s="7" t="s">
        <v>31</v>
      </c>
      <c r="AI1" s="22" t="s">
        <v>142</v>
      </c>
      <c r="AJ1" s="7" t="s">
        <v>32</v>
      </c>
      <c r="AK1" s="7" t="s">
        <v>33</v>
      </c>
      <c r="AL1" s="7" t="s">
        <v>34</v>
      </c>
    </row>
    <row r="2" spans="1:38" ht="43.2" x14ac:dyDescent="0.3">
      <c r="A2" s="5" t="s">
        <v>129</v>
      </c>
      <c r="B2" s="1" t="s">
        <v>35</v>
      </c>
      <c r="C2" s="1" t="s">
        <v>36</v>
      </c>
      <c r="D2" s="1">
        <v>190065</v>
      </c>
      <c r="E2" s="1" t="s">
        <v>37</v>
      </c>
      <c r="F2" s="1"/>
      <c r="G2" s="1"/>
      <c r="H2" s="1"/>
      <c r="I2" s="1"/>
      <c r="J2" s="1" t="s">
        <v>38</v>
      </c>
      <c r="K2" s="1" t="s">
        <v>39</v>
      </c>
      <c r="L2" s="1"/>
      <c r="M2" s="1">
        <v>0</v>
      </c>
      <c r="N2" s="1" t="s">
        <v>40</v>
      </c>
      <c r="O2" s="1">
        <v>7</v>
      </c>
      <c r="P2" s="1" t="s">
        <v>41</v>
      </c>
      <c r="Q2" s="1"/>
      <c r="R2" s="1" t="s">
        <v>41</v>
      </c>
      <c r="S2" s="1"/>
      <c r="T2" s="1">
        <v>6</v>
      </c>
      <c r="U2" s="1">
        <v>8</v>
      </c>
      <c r="V2" s="1" t="s">
        <v>40</v>
      </c>
      <c r="W2" s="1">
        <v>8</v>
      </c>
      <c r="X2" s="1">
        <v>8</v>
      </c>
      <c r="Y2" s="1">
        <v>9</v>
      </c>
      <c r="Z2" s="1">
        <v>8</v>
      </c>
      <c r="AA2" s="1">
        <v>8</v>
      </c>
      <c r="AB2" s="1">
        <v>6</v>
      </c>
      <c r="AC2" s="1">
        <v>7</v>
      </c>
      <c r="AD2" s="1">
        <v>8</v>
      </c>
      <c r="AE2" s="1">
        <v>8</v>
      </c>
      <c r="AF2" s="1">
        <v>8</v>
      </c>
      <c r="AG2" s="1">
        <v>10</v>
      </c>
      <c r="AH2" s="1">
        <v>7</v>
      </c>
      <c r="AI2" s="21" t="s">
        <v>143</v>
      </c>
      <c r="AJ2" s="1"/>
      <c r="AK2" s="1" t="s">
        <v>42</v>
      </c>
      <c r="AL2" s="1"/>
    </row>
    <row r="3" spans="1:38" ht="43.2" x14ac:dyDescent="0.3">
      <c r="A3" s="5" t="s">
        <v>129</v>
      </c>
      <c r="B3" s="1" t="s">
        <v>35</v>
      </c>
      <c r="C3" s="1" t="s">
        <v>36</v>
      </c>
      <c r="D3" s="1">
        <v>190069</v>
      </c>
      <c r="E3" s="1" t="s">
        <v>43</v>
      </c>
      <c r="F3" s="1"/>
      <c r="G3" s="1"/>
      <c r="H3" s="1"/>
      <c r="I3" s="1"/>
      <c r="J3" s="1" t="s">
        <v>38</v>
      </c>
      <c r="K3" s="1" t="s">
        <v>44</v>
      </c>
      <c r="L3" s="1"/>
      <c r="M3" s="1">
        <v>6</v>
      </c>
      <c r="N3" s="1" t="s">
        <v>40</v>
      </c>
      <c r="O3" s="1">
        <v>9</v>
      </c>
      <c r="P3" s="1" t="s">
        <v>41</v>
      </c>
      <c r="Q3" s="1"/>
      <c r="R3" s="1" t="s">
        <v>40</v>
      </c>
      <c r="S3" s="1">
        <v>9</v>
      </c>
      <c r="T3" s="1">
        <v>4</v>
      </c>
      <c r="U3" s="1">
        <v>5</v>
      </c>
      <c r="V3" s="1" t="s">
        <v>40</v>
      </c>
      <c r="W3" s="1">
        <v>8</v>
      </c>
      <c r="X3" s="1">
        <v>8</v>
      </c>
      <c r="Y3" s="1">
        <v>8</v>
      </c>
      <c r="Z3" s="1">
        <v>7</v>
      </c>
      <c r="AA3" s="1">
        <v>8</v>
      </c>
      <c r="AB3" s="1">
        <v>9</v>
      </c>
      <c r="AC3" s="1">
        <v>9</v>
      </c>
      <c r="AD3" s="1">
        <v>8</v>
      </c>
      <c r="AE3" s="1">
        <v>10</v>
      </c>
      <c r="AF3" s="1">
        <v>9</v>
      </c>
      <c r="AG3" s="1">
        <v>8</v>
      </c>
      <c r="AH3" s="1">
        <v>9</v>
      </c>
      <c r="AI3" s="18" t="s">
        <v>143</v>
      </c>
      <c r="AJ3" s="1" t="s">
        <v>45</v>
      </c>
      <c r="AK3" s="1" t="s">
        <v>46</v>
      </c>
      <c r="AL3" s="1"/>
    </row>
    <row r="4" spans="1:38" ht="43.2" x14ac:dyDescent="0.3">
      <c r="A4" s="5" t="s">
        <v>129</v>
      </c>
      <c r="B4" s="1" t="s">
        <v>35</v>
      </c>
      <c r="C4" s="1" t="s">
        <v>36</v>
      </c>
      <c r="D4" s="1">
        <v>190084</v>
      </c>
      <c r="E4" s="1" t="s">
        <v>47</v>
      </c>
      <c r="F4" s="1"/>
      <c r="G4" s="1"/>
      <c r="H4" s="1"/>
      <c r="I4" s="1"/>
      <c r="J4" s="1" t="s">
        <v>38</v>
      </c>
      <c r="K4" s="1" t="s">
        <v>44</v>
      </c>
      <c r="L4" s="1"/>
      <c r="M4" s="1">
        <v>5</v>
      </c>
      <c r="N4" s="1" t="s">
        <v>40</v>
      </c>
      <c r="O4" s="1">
        <v>10</v>
      </c>
      <c r="P4" s="1" t="s">
        <v>41</v>
      </c>
      <c r="Q4" s="1"/>
      <c r="R4" s="1" t="s">
        <v>41</v>
      </c>
      <c r="S4" s="1"/>
      <c r="T4" s="1">
        <v>10</v>
      </c>
      <c r="U4" s="1">
        <v>10</v>
      </c>
      <c r="V4" s="1" t="s">
        <v>40</v>
      </c>
      <c r="W4" s="1" t="s">
        <v>48</v>
      </c>
      <c r="X4" s="1" t="s">
        <v>48</v>
      </c>
      <c r="Y4" s="1" t="s">
        <v>48</v>
      </c>
      <c r="Z4" s="1">
        <v>8</v>
      </c>
      <c r="AA4" s="1">
        <v>10</v>
      </c>
      <c r="AB4" s="1">
        <v>6</v>
      </c>
      <c r="AC4" s="1">
        <v>10</v>
      </c>
      <c r="AD4" s="1">
        <v>5</v>
      </c>
      <c r="AE4" s="1">
        <v>8</v>
      </c>
      <c r="AF4" s="1">
        <v>10</v>
      </c>
      <c r="AG4" s="1">
        <v>10</v>
      </c>
      <c r="AH4" s="1">
        <v>10</v>
      </c>
      <c r="AI4" s="18" t="s">
        <v>143</v>
      </c>
      <c r="AJ4" s="1" t="s">
        <v>49</v>
      </c>
      <c r="AK4" s="1" t="s">
        <v>50</v>
      </c>
      <c r="AL4" s="1"/>
    </row>
    <row r="5" spans="1:38" ht="43.2" x14ac:dyDescent="0.3">
      <c r="A5" s="5" t="s">
        <v>129</v>
      </c>
      <c r="B5" s="1" t="s">
        <v>35</v>
      </c>
      <c r="C5" s="1" t="s">
        <v>36</v>
      </c>
      <c r="D5" s="1">
        <v>190087</v>
      </c>
      <c r="E5" s="1" t="s">
        <v>51</v>
      </c>
      <c r="F5" s="1"/>
      <c r="G5" s="1"/>
      <c r="H5" s="1"/>
      <c r="I5" s="1"/>
      <c r="J5" s="1" t="s">
        <v>38</v>
      </c>
      <c r="K5" s="1" t="s">
        <v>44</v>
      </c>
      <c r="L5" s="1"/>
      <c r="M5" s="1">
        <v>0</v>
      </c>
      <c r="N5" s="1" t="s">
        <v>40</v>
      </c>
      <c r="O5" s="1">
        <v>7</v>
      </c>
      <c r="P5" s="1" t="s">
        <v>40</v>
      </c>
      <c r="Q5" s="1">
        <v>7</v>
      </c>
      <c r="R5" s="1" t="s">
        <v>40</v>
      </c>
      <c r="S5" s="1">
        <v>8</v>
      </c>
      <c r="T5" s="1" t="s">
        <v>52</v>
      </c>
      <c r="U5" s="1" t="s">
        <v>52</v>
      </c>
      <c r="V5" s="1" t="s">
        <v>40</v>
      </c>
      <c r="W5" s="1">
        <v>8</v>
      </c>
      <c r="X5" s="1">
        <v>8</v>
      </c>
      <c r="Y5" s="1">
        <v>8</v>
      </c>
      <c r="Z5" s="1">
        <v>8</v>
      </c>
      <c r="AA5" s="1">
        <v>8</v>
      </c>
      <c r="AB5" s="1">
        <v>7</v>
      </c>
      <c r="AC5" s="1">
        <v>7</v>
      </c>
      <c r="AD5" s="1" t="s">
        <v>53</v>
      </c>
      <c r="AE5" s="1">
        <v>7</v>
      </c>
      <c r="AF5" s="1" t="s">
        <v>53</v>
      </c>
      <c r="AG5" s="1">
        <v>8</v>
      </c>
      <c r="AH5" s="1">
        <v>8</v>
      </c>
      <c r="AI5" s="18" t="s">
        <v>143</v>
      </c>
      <c r="AJ5" s="1"/>
      <c r="AK5" s="1" t="s">
        <v>42</v>
      </c>
      <c r="AL5" s="1"/>
    </row>
    <row r="6" spans="1:38" ht="43.2" x14ac:dyDescent="0.3">
      <c r="A6" s="5" t="s">
        <v>129</v>
      </c>
      <c r="B6" s="1" t="s">
        <v>35</v>
      </c>
      <c r="C6" s="1" t="s">
        <v>36</v>
      </c>
      <c r="D6" s="1">
        <v>190127</v>
      </c>
      <c r="E6" s="1" t="s">
        <v>54</v>
      </c>
      <c r="F6" s="1"/>
      <c r="G6" s="1"/>
      <c r="H6" s="1"/>
      <c r="I6" s="1"/>
      <c r="J6" s="1" t="s">
        <v>38</v>
      </c>
      <c r="K6" s="1" t="s">
        <v>55</v>
      </c>
      <c r="L6" s="1"/>
      <c r="M6" s="1">
        <v>0</v>
      </c>
      <c r="N6" s="1" t="s">
        <v>40</v>
      </c>
      <c r="O6" s="1">
        <v>9</v>
      </c>
      <c r="P6" s="1" t="s">
        <v>41</v>
      </c>
      <c r="Q6" s="1"/>
      <c r="R6" s="1" t="s">
        <v>41</v>
      </c>
      <c r="S6" s="1"/>
      <c r="T6" s="1" t="s">
        <v>52</v>
      </c>
      <c r="U6" s="1" t="s">
        <v>52</v>
      </c>
      <c r="V6" s="1" t="s">
        <v>41</v>
      </c>
      <c r="W6" s="1"/>
      <c r="X6" s="1"/>
      <c r="Y6" s="1"/>
      <c r="Z6" s="1"/>
      <c r="AA6" s="1">
        <v>8</v>
      </c>
      <c r="AB6" s="1">
        <v>8</v>
      </c>
      <c r="AC6" s="1">
        <v>8</v>
      </c>
      <c r="AD6" s="1">
        <v>8</v>
      </c>
      <c r="AE6" s="1">
        <v>8</v>
      </c>
      <c r="AF6" s="1">
        <v>8</v>
      </c>
      <c r="AG6" s="1">
        <v>8</v>
      </c>
      <c r="AH6" s="1">
        <v>8</v>
      </c>
      <c r="AI6" s="18" t="s">
        <v>143</v>
      </c>
      <c r="AJ6" s="1"/>
      <c r="AK6" s="1" t="s">
        <v>46</v>
      </c>
      <c r="AL6" s="1"/>
    </row>
    <row r="7" spans="1:38" ht="43.2" x14ac:dyDescent="0.3">
      <c r="A7" s="5" t="s">
        <v>129</v>
      </c>
      <c r="B7" s="1" t="s">
        <v>35</v>
      </c>
      <c r="C7" s="1" t="s">
        <v>36</v>
      </c>
      <c r="D7" s="1">
        <v>190187</v>
      </c>
      <c r="E7" s="1" t="s">
        <v>56</v>
      </c>
      <c r="F7" s="1"/>
      <c r="G7" s="1"/>
      <c r="H7" s="1"/>
      <c r="I7" s="1"/>
      <c r="J7" s="1" t="s">
        <v>38</v>
      </c>
      <c r="K7" s="1" t="s">
        <v>44</v>
      </c>
      <c r="L7" s="1"/>
      <c r="M7" s="1">
        <v>0</v>
      </c>
      <c r="N7" s="1" t="s">
        <v>40</v>
      </c>
      <c r="O7" s="1">
        <v>10</v>
      </c>
      <c r="P7" s="1" t="s">
        <v>40</v>
      </c>
      <c r="Q7" s="1">
        <v>10</v>
      </c>
      <c r="R7" s="1" t="s">
        <v>41</v>
      </c>
      <c r="S7" s="1"/>
      <c r="T7" s="1">
        <v>10</v>
      </c>
      <c r="U7" s="1" t="s">
        <v>52</v>
      </c>
      <c r="V7" s="1" t="s">
        <v>40</v>
      </c>
      <c r="W7" s="1">
        <v>10</v>
      </c>
      <c r="X7" s="1">
        <v>9</v>
      </c>
      <c r="Y7" s="1" t="s">
        <v>48</v>
      </c>
      <c r="Z7" s="1">
        <v>9</v>
      </c>
      <c r="AA7" s="1">
        <v>10</v>
      </c>
      <c r="AB7" s="1">
        <v>9</v>
      </c>
      <c r="AC7" s="1">
        <v>10</v>
      </c>
      <c r="AD7" s="1" t="s">
        <v>53</v>
      </c>
      <c r="AE7" s="1">
        <v>10</v>
      </c>
      <c r="AF7" s="1">
        <v>10</v>
      </c>
      <c r="AG7" s="1">
        <v>10</v>
      </c>
      <c r="AH7" s="1">
        <v>10</v>
      </c>
      <c r="AI7" s="18" t="s">
        <v>143</v>
      </c>
      <c r="AJ7" s="1" t="s">
        <v>57</v>
      </c>
      <c r="AK7" s="1" t="s">
        <v>46</v>
      </c>
      <c r="AL7" s="1"/>
    </row>
    <row r="8" spans="1:38" ht="43.2" x14ac:dyDescent="0.3">
      <c r="A8" s="5" t="s">
        <v>129</v>
      </c>
      <c r="B8" s="1" t="s">
        <v>35</v>
      </c>
      <c r="C8" s="1" t="s">
        <v>36</v>
      </c>
      <c r="D8" s="1">
        <v>190228</v>
      </c>
      <c r="E8" s="1" t="s">
        <v>58</v>
      </c>
      <c r="F8" s="1"/>
      <c r="G8" s="1"/>
      <c r="H8" s="1"/>
      <c r="I8" s="1"/>
      <c r="J8" s="1" t="s">
        <v>38</v>
      </c>
      <c r="K8" s="1" t="s">
        <v>44</v>
      </c>
      <c r="L8" s="1"/>
      <c r="M8" s="1">
        <v>0</v>
      </c>
      <c r="N8" s="1" t="s">
        <v>40</v>
      </c>
      <c r="O8" s="1">
        <v>10</v>
      </c>
      <c r="P8" s="1" t="s">
        <v>41</v>
      </c>
      <c r="Q8" s="1"/>
      <c r="R8" s="1" t="s">
        <v>41</v>
      </c>
      <c r="S8" s="1"/>
      <c r="T8" s="1">
        <v>7</v>
      </c>
      <c r="U8" s="1">
        <v>7</v>
      </c>
      <c r="V8" s="1" t="s">
        <v>40</v>
      </c>
      <c r="W8" s="1">
        <v>7</v>
      </c>
      <c r="X8" s="1">
        <v>7</v>
      </c>
      <c r="Y8" s="1">
        <v>7</v>
      </c>
      <c r="Z8" s="1">
        <v>7</v>
      </c>
      <c r="AA8" s="1">
        <v>10</v>
      </c>
      <c r="AB8" s="1">
        <v>10</v>
      </c>
      <c r="AC8" s="1">
        <v>9</v>
      </c>
      <c r="AD8" s="1">
        <v>9</v>
      </c>
      <c r="AE8" s="1">
        <v>9</v>
      </c>
      <c r="AF8" s="1">
        <v>9</v>
      </c>
      <c r="AG8" s="1">
        <v>9</v>
      </c>
      <c r="AH8" s="1">
        <v>9</v>
      </c>
      <c r="AI8" s="18" t="s">
        <v>143</v>
      </c>
      <c r="AJ8" s="1"/>
      <c r="AK8" s="1" t="s">
        <v>59</v>
      </c>
      <c r="AL8" s="1"/>
    </row>
    <row r="9" spans="1:38" ht="43.2" x14ac:dyDescent="0.3">
      <c r="A9" s="5" t="s">
        <v>129</v>
      </c>
      <c r="B9" s="1" t="s">
        <v>35</v>
      </c>
      <c r="C9" s="1" t="s">
        <v>36</v>
      </c>
      <c r="D9" s="1">
        <v>190249</v>
      </c>
      <c r="E9" s="1" t="s">
        <v>60</v>
      </c>
      <c r="F9" s="1"/>
      <c r="G9" s="1"/>
      <c r="H9" s="1"/>
      <c r="I9" s="1"/>
      <c r="J9" s="1" t="s">
        <v>38</v>
      </c>
      <c r="K9" s="1" t="s">
        <v>44</v>
      </c>
      <c r="L9" s="1"/>
      <c r="M9" s="1">
        <v>9</v>
      </c>
      <c r="N9" s="1" t="s">
        <v>40</v>
      </c>
      <c r="O9" s="1">
        <v>9</v>
      </c>
      <c r="P9" s="1" t="s">
        <v>41</v>
      </c>
      <c r="Q9" s="1"/>
      <c r="R9" s="1" t="s">
        <v>41</v>
      </c>
      <c r="S9" s="1"/>
      <c r="T9" s="1" t="s">
        <v>52</v>
      </c>
      <c r="U9" s="1" t="s">
        <v>52</v>
      </c>
      <c r="V9" s="1" t="s">
        <v>40</v>
      </c>
      <c r="W9" s="1">
        <v>5</v>
      </c>
      <c r="X9" s="1">
        <v>6</v>
      </c>
      <c r="Y9" s="1">
        <v>7</v>
      </c>
      <c r="Z9" s="1">
        <v>9</v>
      </c>
      <c r="AA9" s="1" t="s">
        <v>53</v>
      </c>
      <c r="AB9" s="1" t="s">
        <v>53</v>
      </c>
      <c r="AC9" s="1" t="s">
        <v>53</v>
      </c>
      <c r="AD9" s="1" t="s">
        <v>53</v>
      </c>
      <c r="AE9" s="1">
        <v>8</v>
      </c>
      <c r="AF9" s="1" t="s">
        <v>53</v>
      </c>
      <c r="AG9" s="1">
        <v>5</v>
      </c>
      <c r="AH9" s="1">
        <v>8</v>
      </c>
      <c r="AI9" s="18" t="s">
        <v>143</v>
      </c>
      <c r="AJ9" s="1" t="s">
        <v>61</v>
      </c>
      <c r="AK9" s="1" t="s">
        <v>46</v>
      </c>
      <c r="AL9" s="1"/>
    </row>
    <row r="10" spans="1:38" ht="43.2" x14ac:dyDescent="0.3">
      <c r="A10" s="5" t="s">
        <v>129</v>
      </c>
      <c r="B10" s="1" t="s">
        <v>35</v>
      </c>
      <c r="C10" s="1" t="s">
        <v>36</v>
      </c>
      <c r="D10" s="1">
        <v>190264</v>
      </c>
      <c r="E10" s="1" t="s">
        <v>62</v>
      </c>
      <c r="F10" s="1"/>
      <c r="G10" s="1"/>
      <c r="H10" s="1"/>
      <c r="I10" s="1"/>
      <c r="J10" s="1" t="s">
        <v>38</v>
      </c>
      <c r="K10" s="1" t="s">
        <v>44</v>
      </c>
      <c r="L10" s="1"/>
      <c r="M10" s="1">
        <v>0</v>
      </c>
      <c r="N10" s="1" t="s">
        <v>40</v>
      </c>
      <c r="O10" s="1">
        <v>9</v>
      </c>
      <c r="P10" s="1" t="s">
        <v>40</v>
      </c>
      <c r="Q10" s="1">
        <v>9</v>
      </c>
      <c r="R10" s="1" t="s">
        <v>41</v>
      </c>
      <c r="S10" s="1"/>
      <c r="T10" s="1">
        <v>9</v>
      </c>
      <c r="U10" s="1">
        <v>9</v>
      </c>
      <c r="V10" s="1" t="s">
        <v>41</v>
      </c>
      <c r="W10" s="1"/>
      <c r="X10" s="1"/>
      <c r="Y10" s="1"/>
      <c r="Z10" s="1"/>
      <c r="AA10" s="1">
        <v>7</v>
      </c>
      <c r="AB10" s="1">
        <v>7</v>
      </c>
      <c r="AC10" s="1">
        <v>8</v>
      </c>
      <c r="AD10" s="1">
        <v>8</v>
      </c>
      <c r="AE10" s="1">
        <v>9</v>
      </c>
      <c r="AF10" s="1">
        <v>9</v>
      </c>
      <c r="AG10" s="1">
        <v>9</v>
      </c>
      <c r="AH10" s="1">
        <v>8</v>
      </c>
      <c r="AI10" s="18" t="s">
        <v>143</v>
      </c>
      <c r="AJ10" s="1"/>
      <c r="AK10" s="1" t="s">
        <v>46</v>
      </c>
      <c r="AL10" s="1"/>
    </row>
    <row r="11" spans="1:38" ht="43.2" x14ac:dyDescent="0.3">
      <c r="A11" s="5" t="s">
        <v>129</v>
      </c>
      <c r="B11" s="1" t="s">
        <v>35</v>
      </c>
      <c r="C11" s="1" t="s">
        <v>36</v>
      </c>
      <c r="D11" s="1">
        <v>190265</v>
      </c>
      <c r="E11" s="1" t="s">
        <v>63</v>
      </c>
      <c r="F11" s="1"/>
      <c r="G11" s="1"/>
      <c r="H11" s="1"/>
      <c r="I11" s="1"/>
      <c r="J11" s="1" t="s">
        <v>38</v>
      </c>
      <c r="K11" s="1" t="s">
        <v>55</v>
      </c>
      <c r="L11" s="1"/>
      <c r="M11" s="1">
        <v>10</v>
      </c>
      <c r="N11" s="1" t="s">
        <v>40</v>
      </c>
      <c r="O11" s="1">
        <v>10</v>
      </c>
      <c r="P11" s="1" t="s">
        <v>40</v>
      </c>
      <c r="Q11" s="1">
        <v>10</v>
      </c>
      <c r="R11" s="1" t="s">
        <v>40</v>
      </c>
      <c r="S11" s="1">
        <v>10</v>
      </c>
      <c r="T11" s="1">
        <v>10</v>
      </c>
      <c r="U11" s="1">
        <v>10</v>
      </c>
      <c r="V11" s="1" t="s">
        <v>40</v>
      </c>
      <c r="W11" s="1">
        <v>10</v>
      </c>
      <c r="X11" s="1">
        <v>10</v>
      </c>
      <c r="Y11" s="1">
        <v>10</v>
      </c>
      <c r="Z11" s="1">
        <v>10</v>
      </c>
      <c r="AA11" s="1">
        <v>7</v>
      </c>
      <c r="AB11" s="1">
        <v>10</v>
      </c>
      <c r="AC11" s="1">
        <v>10</v>
      </c>
      <c r="AD11" s="1">
        <v>6</v>
      </c>
      <c r="AE11" s="1">
        <v>10</v>
      </c>
      <c r="AF11" s="1">
        <v>10</v>
      </c>
      <c r="AG11" s="1">
        <v>10</v>
      </c>
      <c r="AH11" s="1">
        <v>10</v>
      </c>
      <c r="AI11" s="18" t="s">
        <v>143</v>
      </c>
      <c r="AJ11" s="1"/>
      <c r="AK11" s="1" t="s">
        <v>42</v>
      </c>
      <c r="AL11" s="1"/>
    </row>
    <row r="12" spans="1:38" ht="43.2" x14ac:dyDescent="0.3">
      <c r="A12" s="5" t="s">
        <v>129</v>
      </c>
      <c r="B12" s="1" t="s">
        <v>35</v>
      </c>
      <c r="C12" s="1" t="s">
        <v>36</v>
      </c>
      <c r="D12" s="1">
        <v>190267</v>
      </c>
      <c r="E12" s="1" t="s">
        <v>64</v>
      </c>
      <c r="F12" s="1"/>
      <c r="G12" s="1"/>
      <c r="H12" s="1"/>
      <c r="I12" s="1"/>
      <c r="J12" s="1" t="s">
        <v>38</v>
      </c>
      <c r="K12" s="1" t="s">
        <v>55</v>
      </c>
      <c r="L12" s="1"/>
      <c r="M12" s="1">
        <v>1</v>
      </c>
      <c r="N12" s="1" t="s">
        <v>40</v>
      </c>
      <c r="O12" s="1">
        <v>8</v>
      </c>
      <c r="P12" s="1" t="s">
        <v>40</v>
      </c>
      <c r="Q12" s="1">
        <v>8</v>
      </c>
      <c r="R12" s="1" t="s">
        <v>41</v>
      </c>
      <c r="S12" s="1"/>
      <c r="T12" s="1">
        <v>8</v>
      </c>
      <c r="U12" s="1" t="s">
        <v>52</v>
      </c>
      <c r="V12" s="1" t="s">
        <v>40</v>
      </c>
      <c r="W12" s="1" t="s">
        <v>48</v>
      </c>
      <c r="X12" s="1">
        <v>6</v>
      </c>
      <c r="Y12" s="1">
        <v>6</v>
      </c>
      <c r="Z12" s="1">
        <v>6</v>
      </c>
      <c r="AA12" s="1">
        <v>8</v>
      </c>
      <c r="AB12" s="1">
        <v>8</v>
      </c>
      <c r="AC12" s="1">
        <v>8</v>
      </c>
      <c r="AD12" s="1" t="s">
        <v>53</v>
      </c>
      <c r="AE12" s="1">
        <v>9</v>
      </c>
      <c r="AF12" s="1">
        <v>9</v>
      </c>
      <c r="AG12" s="1">
        <v>8</v>
      </c>
      <c r="AH12" s="1">
        <v>7</v>
      </c>
      <c r="AI12" s="18" t="s">
        <v>143</v>
      </c>
      <c r="AJ12" s="1"/>
      <c r="AK12" s="1" t="s">
        <v>46</v>
      </c>
      <c r="AL12" s="1"/>
    </row>
    <row r="13" spans="1:38" ht="43.2" x14ac:dyDescent="0.3">
      <c r="A13" s="5" t="s">
        <v>129</v>
      </c>
      <c r="B13" s="1" t="s">
        <v>35</v>
      </c>
      <c r="C13" s="1" t="s">
        <v>36</v>
      </c>
      <c r="D13" s="1">
        <v>190270</v>
      </c>
      <c r="E13" s="1" t="s">
        <v>65</v>
      </c>
      <c r="F13" s="1"/>
      <c r="G13" s="1"/>
      <c r="H13" s="1"/>
      <c r="I13" s="1"/>
      <c r="J13" s="1" t="s">
        <v>38</v>
      </c>
      <c r="K13" s="1" t="s">
        <v>55</v>
      </c>
      <c r="L13" s="1"/>
      <c r="M13" s="1">
        <v>0</v>
      </c>
      <c r="N13" s="1" t="s">
        <v>41</v>
      </c>
      <c r="O13" s="1"/>
      <c r="P13" s="1" t="s">
        <v>41</v>
      </c>
      <c r="Q13" s="1"/>
      <c r="R13" s="1" t="s">
        <v>41</v>
      </c>
      <c r="S13" s="1"/>
      <c r="T13" s="1" t="s">
        <v>52</v>
      </c>
      <c r="U13" s="1" t="s">
        <v>52</v>
      </c>
      <c r="V13" s="1" t="s">
        <v>40</v>
      </c>
      <c r="W13" s="1">
        <v>8</v>
      </c>
      <c r="X13" s="1">
        <v>7</v>
      </c>
      <c r="Y13" s="1">
        <v>7</v>
      </c>
      <c r="Z13" s="1" t="s">
        <v>48</v>
      </c>
      <c r="AA13" s="1">
        <v>10</v>
      </c>
      <c r="AB13" s="1">
        <v>10</v>
      </c>
      <c r="AC13" s="1">
        <v>9</v>
      </c>
      <c r="AD13" s="1" t="s">
        <v>53</v>
      </c>
      <c r="AE13" s="1">
        <v>9</v>
      </c>
      <c r="AF13" s="1">
        <v>10</v>
      </c>
      <c r="AG13" s="1">
        <v>8</v>
      </c>
      <c r="AH13" s="1">
        <v>9</v>
      </c>
      <c r="AI13" s="18" t="s">
        <v>143</v>
      </c>
      <c r="AJ13" s="1"/>
      <c r="AK13" s="1" t="s">
        <v>46</v>
      </c>
      <c r="AL13" s="1"/>
    </row>
    <row r="14" spans="1:38" ht="43.2" x14ac:dyDescent="0.3">
      <c r="A14" s="5" t="s">
        <v>129</v>
      </c>
      <c r="B14" s="1" t="s">
        <v>35</v>
      </c>
      <c r="C14" s="1" t="s">
        <v>36</v>
      </c>
      <c r="D14" s="1">
        <v>190288</v>
      </c>
      <c r="E14" s="1" t="s">
        <v>66</v>
      </c>
      <c r="F14" s="1"/>
      <c r="G14" s="1"/>
      <c r="H14" s="1"/>
      <c r="I14" s="1"/>
      <c r="J14" s="1" t="s">
        <v>38</v>
      </c>
      <c r="K14" s="1" t="s">
        <v>44</v>
      </c>
      <c r="L14" s="1"/>
      <c r="M14" s="1">
        <v>2</v>
      </c>
      <c r="N14" s="1" t="s">
        <v>40</v>
      </c>
      <c r="O14" s="1">
        <v>5</v>
      </c>
      <c r="P14" s="1" t="s">
        <v>41</v>
      </c>
      <c r="Q14" s="1"/>
      <c r="R14" s="1" t="s">
        <v>41</v>
      </c>
      <c r="S14" s="1"/>
      <c r="T14" s="1">
        <v>0</v>
      </c>
      <c r="U14" s="1">
        <v>0</v>
      </c>
      <c r="V14" s="1" t="s">
        <v>40</v>
      </c>
      <c r="W14" s="1" t="s">
        <v>48</v>
      </c>
      <c r="X14" s="1" t="s">
        <v>48</v>
      </c>
      <c r="Y14" s="1" t="s">
        <v>48</v>
      </c>
      <c r="Z14" s="1" t="s">
        <v>48</v>
      </c>
      <c r="AA14" s="1">
        <v>5</v>
      </c>
      <c r="AB14" s="1">
        <v>4</v>
      </c>
      <c r="AC14" s="1">
        <v>7</v>
      </c>
      <c r="AD14" s="1" t="s">
        <v>53</v>
      </c>
      <c r="AE14" s="1">
        <v>8</v>
      </c>
      <c r="AF14" s="1">
        <v>5</v>
      </c>
      <c r="AG14" s="1">
        <v>5</v>
      </c>
      <c r="AH14" s="1">
        <v>7</v>
      </c>
      <c r="AI14" s="18" t="s">
        <v>143</v>
      </c>
      <c r="AJ14" s="1" t="s">
        <v>67</v>
      </c>
      <c r="AK14" s="1" t="s">
        <v>42</v>
      </c>
      <c r="AL14" s="1"/>
    </row>
    <row r="15" spans="1:38" ht="43.2" x14ac:dyDescent="0.3">
      <c r="A15" s="5" t="s">
        <v>129</v>
      </c>
      <c r="B15" s="1" t="s">
        <v>35</v>
      </c>
      <c r="C15" s="1" t="s">
        <v>36</v>
      </c>
      <c r="D15" s="1">
        <v>190289</v>
      </c>
      <c r="E15" s="1" t="s">
        <v>68</v>
      </c>
      <c r="F15" s="1"/>
      <c r="G15" s="1"/>
      <c r="H15" s="1"/>
      <c r="I15" s="1"/>
      <c r="J15" s="1" t="s">
        <v>38</v>
      </c>
      <c r="K15" s="1" t="s">
        <v>55</v>
      </c>
      <c r="L15" s="1"/>
      <c r="M15" s="1">
        <v>1</v>
      </c>
      <c r="N15" s="1" t="s">
        <v>40</v>
      </c>
      <c r="O15" s="1">
        <v>9</v>
      </c>
      <c r="P15" s="1" t="s">
        <v>41</v>
      </c>
      <c r="Q15" s="1"/>
      <c r="R15" s="1" t="s">
        <v>41</v>
      </c>
      <c r="S15" s="1"/>
      <c r="T15" s="1" t="s">
        <v>52</v>
      </c>
      <c r="U15" s="1" t="s">
        <v>52</v>
      </c>
      <c r="V15" s="1" t="s">
        <v>41</v>
      </c>
      <c r="W15" s="1"/>
      <c r="X15" s="1"/>
      <c r="Y15" s="1"/>
      <c r="Z15" s="1"/>
      <c r="AA15" s="1">
        <v>9</v>
      </c>
      <c r="AB15" s="1">
        <v>9</v>
      </c>
      <c r="AC15" s="1">
        <v>9</v>
      </c>
      <c r="AD15" s="1" t="s">
        <v>53</v>
      </c>
      <c r="AE15" s="1">
        <v>9</v>
      </c>
      <c r="AF15" s="1">
        <v>9</v>
      </c>
      <c r="AG15" s="1">
        <v>9</v>
      </c>
      <c r="AH15" s="1">
        <v>9</v>
      </c>
      <c r="AI15" s="18" t="s">
        <v>143</v>
      </c>
      <c r="AJ15" s="1"/>
      <c r="AK15" s="1" t="s">
        <v>46</v>
      </c>
      <c r="AL15" s="1"/>
    </row>
    <row r="16" spans="1:38" ht="43.2" x14ac:dyDescent="0.3">
      <c r="A16" s="5" t="s">
        <v>129</v>
      </c>
      <c r="B16" s="1" t="s">
        <v>35</v>
      </c>
      <c r="C16" s="1" t="s">
        <v>36</v>
      </c>
      <c r="D16" s="1">
        <v>190308</v>
      </c>
      <c r="E16" s="1" t="s">
        <v>69</v>
      </c>
      <c r="F16" s="1"/>
      <c r="G16" s="1"/>
      <c r="H16" s="1"/>
      <c r="I16" s="1"/>
      <c r="J16" s="1" t="s">
        <v>38</v>
      </c>
      <c r="K16" s="1" t="s">
        <v>44</v>
      </c>
      <c r="L16" s="1"/>
      <c r="M16" s="1">
        <v>0</v>
      </c>
      <c r="N16" s="1" t="s">
        <v>40</v>
      </c>
      <c r="O16" s="1">
        <v>9</v>
      </c>
      <c r="P16" s="1" t="s">
        <v>41</v>
      </c>
      <c r="Q16" s="1"/>
      <c r="R16" s="1" t="s">
        <v>41</v>
      </c>
      <c r="S16" s="1"/>
      <c r="T16" s="1">
        <v>9</v>
      </c>
      <c r="U16" s="1">
        <v>9</v>
      </c>
      <c r="V16" s="1" t="s">
        <v>40</v>
      </c>
      <c r="W16" s="1">
        <v>8</v>
      </c>
      <c r="X16" s="1">
        <v>7</v>
      </c>
      <c r="Y16" s="1">
        <v>8</v>
      </c>
      <c r="Z16" s="1">
        <v>7</v>
      </c>
      <c r="AA16" s="1">
        <v>8</v>
      </c>
      <c r="AB16" s="1">
        <v>7</v>
      </c>
      <c r="AC16" s="1">
        <v>8</v>
      </c>
      <c r="AD16" s="1">
        <v>8</v>
      </c>
      <c r="AE16" s="1">
        <v>9</v>
      </c>
      <c r="AF16" s="1">
        <v>9</v>
      </c>
      <c r="AG16" s="1">
        <v>8</v>
      </c>
      <c r="AH16" s="1">
        <v>9</v>
      </c>
      <c r="AI16" s="18" t="s">
        <v>143</v>
      </c>
      <c r="AJ16" s="1"/>
      <c r="AK16" s="1" t="s">
        <v>46</v>
      </c>
      <c r="AL16" s="1"/>
    </row>
    <row r="17" spans="1:38" ht="43.2" x14ac:dyDescent="0.3">
      <c r="A17" s="5" t="s">
        <v>129</v>
      </c>
      <c r="B17" s="1" t="s">
        <v>35</v>
      </c>
      <c r="C17" s="1" t="s">
        <v>36</v>
      </c>
      <c r="D17" s="1">
        <v>190324</v>
      </c>
      <c r="E17" s="1" t="s">
        <v>70</v>
      </c>
      <c r="F17" s="1"/>
      <c r="G17" s="1"/>
      <c r="H17" s="1"/>
      <c r="I17" s="1"/>
      <c r="J17" s="1" t="s">
        <v>38</v>
      </c>
      <c r="K17" s="1" t="s">
        <v>44</v>
      </c>
      <c r="L17" s="1"/>
      <c r="M17" s="1">
        <v>30</v>
      </c>
      <c r="N17" s="1" t="s">
        <v>40</v>
      </c>
      <c r="O17" s="1">
        <v>10</v>
      </c>
      <c r="P17" s="1" t="s">
        <v>40</v>
      </c>
      <c r="Q17" s="1">
        <v>10</v>
      </c>
      <c r="R17" s="1" t="s">
        <v>40</v>
      </c>
      <c r="S17" s="1">
        <v>10</v>
      </c>
      <c r="T17" s="1">
        <v>10</v>
      </c>
      <c r="U17" s="1">
        <v>10</v>
      </c>
      <c r="V17" s="1" t="s">
        <v>40</v>
      </c>
      <c r="W17" s="1">
        <v>8</v>
      </c>
      <c r="X17" s="1">
        <v>8</v>
      </c>
      <c r="Y17" s="1">
        <v>8</v>
      </c>
      <c r="Z17" s="1">
        <v>8</v>
      </c>
      <c r="AA17" s="1">
        <v>10</v>
      </c>
      <c r="AB17" s="1">
        <v>9</v>
      </c>
      <c r="AC17" s="1">
        <v>9</v>
      </c>
      <c r="AD17" s="1">
        <v>10</v>
      </c>
      <c r="AE17" s="1">
        <v>10</v>
      </c>
      <c r="AF17" s="1">
        <v>10</v>
      </c>
      <c r="AG17" s="1">
        <v>10</v>
      </c>
      <c r="AH17" s="1">
        <v>10</v>
      </c>
      <c r="AI17" s="18" t="s">
        <v>143</v>
      </c>
      <c r="AJ17" s="1"/>
      <c r="AK17" s="1" t="s">
        <v>59</v>
      </c>
      <c r="AL17" s="1"/>
    </row>
    <row r="18" spans="1:38" ht="43.2" x14ac:dyDescent="0.3">
      <c r="A18" s="5" t="s">
        <v>129</v>
      </c>
      <c r="B18" s="1" t="s">
        <v>35</v>
      </c>
      <c r="C18" s="1" t="s">
        <v>36</v>
      </c>
      <c r="D18" s="1">
        <v>190330</v>
      </c>
      <c r="E18" s="1" t="s">
        <v>71</v>
      </c>
      <c r="F18" s="1"/>
      <c r="G18" s="1"/>
      <c r="H18" s="1"/>
      <c r="I18" s="1"/>
      <c r="J18" s="1" t="s">
        <v>38</v>
      </c>
      <c r="K18" s="1" t="s">
        <v>44</v>
      </c>
      <c r="L18" s="1"/>
      <c r="M18" s="1">
        <v>7</v>
      </c>
      <c r="N18" s="1" t="s">
        <v>40</v>
      </c>
      <c r="O18" s="1">
        <v>8</v>
      </c>
      <c r="P18" s="1" t="s">
        <v>40</v>
      </c>
      <c r="Q18" s="1">
        <v>6</v>
      </c>
      <c r="R18" s="1" t="s">
        <v>41</v>
      </c>
      <c r="S18" s="1"/>
      <c r="T18" s="1" t="s">
        <v>52</v>
      </c>
      <c r="U18" s="1" t="s">
        <v>52</v>
      </c>
      <c r="V18" s="1" t="s">
        <v>40</v>
      </c>
      <c r="W18" s="1">
        <v>8</v>
      </c>
      <c r="X18" s="1">
        <v>6</v>
      </c>
      <c r="Y18" s="1">
        <v>7</v>
      </c>
      <c r="Z18" s="1">
        <v>5</v>
      </c>
      <c r="AA18" s="1">
        <v>8</v>
      </c>
      <c r="AB18" s="1">
        <v>8</v>
      </c>
      <c r="AC18" s="1">
        <v>8</v>
      </c>
      <c r="AD18" s="1">
        <v>6</v>
      </c>
      <c r="AE18" s="1">
        <v>9</v>
      </c>
      <c r="AF18" s="1">
        <v>8</v>
      </c>
      <c r="AG18" s="1">
        <v>9</v>
      </c>
      <c r="AH18" s="1">
        <v>8</v>
      </c>
      <c r="AI18" s="18" t="s">
        <v>143</v>
      </c>
      <c r="AJ18" s="1"/>
      <c r="AK18" s="1" t="s">
        <v>42</v>
      </c>
      <c r="AL18" s="1"/>
    </row>
    <row r="19" spans="1:38" ht="43.2" x14ac:dyDescent="0.3">
      <c r="A19" s="5" t="s">
        <v>129</v>
      </c>
      <c r="B19" s="1" t="s">
        <v>35</v>
      </c>
      <c r="C19" s="1" t="s">
        <v>36</v>
      </c>
      <c r="D19" s="1">
        <v>190374</v>
      </c>
      <c r="E19" s="1" t="s">
        <v>72</v>
      </c>
      <c r="F19" s="1"/>
      <c r="G19" s="1"/>
      <c r="H19" s="1"/>
      <c r="I19" s="1"/>
      <c r="J19" s="1" t="s">
        <v>38</v>
      </c>
      <c r="K19" s="1" t="s">
        <v>44</v>
      </c>
      <c r="L19" s="1"/>
      <c r="M19" s="1">
        <v>0</v>
      </c>
      <c r="N19" s="1" t="s">
        <v>40</v>
      </c>
      <c r="O19" s="1">
        <v>10</v>
      </c>
      <c r="P19" s="1" t="s">
        <v>41</v>
      </c>
      <c r="Q19" s="1"/>
      <c r="R19" s="1" t="s">
        <v>41</v>
      </c>
      <c r="S19" s="1"/>
      <c r="T19" s="1">
        <v>8</v>
      </c>
      <c r="U19" s="1">
        <v>8</v>
      </c>
      <c r="V19" s="1" t="s">
        <v>41</v>
      </c>
      <c r="W19" s="1"/>
      <c r="X19" s="1"/>
      <c r="Y19" s="1"/>
      <c r="Z19" s="1"/>
      <c r="AA19" s="1">
        <v>7</v>
      </c>
      <c r="AB19" s="1">
        <v>5</v>
      </c>
      <c r="AC19" s="1">
        <v>9</v>
      </c>
      <c r="AD19" s="1" t="s">
        <v>53</v>
      </c>
      <c r="AE19" s="1">
        <v>10</v>
      </c>
      <c r="AF19" s="1">
        <v>10</v>
      </c>
      <c r="AG19" s="1">
        <v>10</v>
      </c>
      <c r="AH19" s="1">
        <v>9</v>
      </c>
      <c r="AI19" s="18" t="s">
        <v>143</v>
      </c>
      <c r="AJ19" s="1" t="s">
        <v>73</v>
      </c>
      <c r="AK19" s="1" t="s">
        <v>42</v>
      </c>
      <c r="AL19" s="1"/>
    </row>
    <row r="20" spans="1:38" ht="43.2" x14ac:dyDescent="0.3">
      <c r="A20" s="5" t="s">
        <v>129</v>
      </c>
      <c r="B20" s="1" t="s">
        <v>35</v>
      </c>
      <c r="C20" s="1" t="s">
        <v>36</v>
      </c>
      <c r="D20" s="1">
        <v>190509</v>
      </c>
      <c r="E20" s="1" t="s">
        <v>74</v>
      </c>
      <c r="F20" s="1"/>
      <c r="G20" s="1"/>
      <c r="H20" s="1"/>
      <c r="I20" s="1"/>
      <c r="J20" s="1" t="s">
        <v>38</v>
      </c>
      <c r="K20" s="1" t="s">
        <v>44</v>
      </c>
      <c r="L20" s="1"/>
      <c r="M20" s="1">
        <v>0</v>
      </c>
      <c r="N20" s="1" t="s">
        <v>41</v>
      </c>
      <c r="O20" s="1"/>
      <c r="P20" s="1" t="s">
        <v>41</v>
      </c>
      <c r="Q20" s="1"/>
      <c r="R20" s="1" t="s">
        <v>41</v>
      </c>
      <c r="S20" s="1"/>
      <c r="T20" s="1" t="s">
        <v>52</v>
      </c>
      <c r="U20" s="1" t="s">
        <v>52</v>
      </c>
      <c r="V20" s="1" t="s">
        <v>40</v>
      </c>
      <c r="W20" s="1" t="s">
        <v>48</v>
      </c>
      <c r="X20" s="1" t="s">
        <v>48</v>
      </c>
      <c r="Y20" s="1" t="s">
        <v>48</v>
      </c>
      <c r="Z20" s="1" t="s">
        <v>48</v>
      </c>
      <c r="AA20" s="1" t="s">
        <v>53</v>
      </c>
      <c r="AB20" s="1" t="s">
        <v>53</v>
      </c>
      <c r="AC20" s="1" t="s">
        <v>53</v>
      </c>
      <c r="AD20" s="1" t="s">
        <v>53</v>
      </c>
      <c r="AE20" s="1" t="s">
        <v>53</v>
      </c>
      <c r="AF20" s="1" t="s">
        <v>53</v>
      </c>
      <c r="AG20" s="1" t="s">
        <v>53</v>
      </c>
      <c r="AH20" s="1">
        <v>8</v>
      </c>
      <c r="AI20" s="18" t="s">
        <v>143</v>
      </c>
      <c r="AJ20" s="1"/>
      <c r="AK20" s="1" t="s">
        <v>46</v>
      </c>
      <c r="AL20" s="1"/>
    </row>
    <row r="21" spans="1:38" ht="43.2" x14ac:dyDescent="0.3">
      <c r="A21" s="5" t="s">
        <v>129</v>
      </c>
      <c r="B21" s="1" t="s">
        <v>35</v>
      </c>
      <c r="C21" s="1" t="s">
        <v>36</v>
      </c>
      <c r="D21" s="1">
        <v>190651</v>
      </c>
      <c r="E21" s="1" t="s">
        <v>75</v>
      </c>
      <c r="F21" s="1"/>
      <c r="G21" s="1"/>
      <c r="H21" s="1"/>
      <c r="I21" s="1"/>
      <c r="J21" s="1" t="s">
        <v>38</v>
      </c>
      <c r="K21" s="1" t="s">
        <v>44</v>
      </c>
      <c r="L21" s="1"/>
      <c r="M21" s="1">
        <v>1</v>
      </c>
      <c r="N21" s="1" t="s">
        <v>40</v>
      </c>
      <c r="O21" s="1">
        <v>10</v>
      </c>
      <c r="P21" s="1" t="s">
        <v>40</v>
      </c>
      <c r="Q21" s="1">
        <v>10</v>
      </c>
      <c r="R21" s="1" t="s">
        <v>41</v>
      </c>
      <c r="S21" s="1"/>
      <c r="T21" s="1">
        <v>10</v>
      </c>
      <c r="U21" s="1">
        <v>10</v>
      </c>
      <c r="V21" s="1" t="s">
        <v>40</v>
      </c>
      <c r="W21" s="1">
        <v>10</v>
      </c>
      <c r="X21" s="1">
        <v>10</v>
      </c>
      <c r="Y21" s="1">
        <v>10</v>
      </c>
      <c r="Z21" s="1">
        <v>10</v>
      </c>
      <c r="AA21" s="1">
        <v>10</v>
      </c>
      <c r="AB21" s="1">
        <v>10</v>
      </c>
      <c r="AC21" s="1">
        <v>10</v>
      </c>
      <c r="AD21" s="1">
        <v>10</v>
      </c>
      <c r="AE21" s="1">
        <v>10</v>
      </c>
      <c r="AF21" s="1">
        <v>10</v>
      </c>
      <c r="AG21" s="1">
        <v>10</v>
      </c>
      <c r="AH21" s="1">
        <v>10</v>
      </c>
      <c r="AI21" s="18" t="s">
        <v>143</v>
      </c>
      <c r="AJ21" s="1" t="s">
        <v>76</v>
      </c>
      <c r="AK21" s="1" t="s">
        <v>42</v>
      </c>
      <c r="AL21" s="1"/>
    </row>
    <row r="22" spans="1:38" ht="43.2" x14ac:dyDescent="0.3">
      <c r="A22" s="5" t="s">
        <v>129</v>
      </c>
      <c r="B22" s="1" t="s">
        <v>35</v>
      </c>
      <c r="C22" s="1" t="s">
        <v>36</v>
      </c>
      <c r="D22" s="1">
        <v>190699</v>
      </c>
      <c r="E22" s="1" t="s">
        <v>77</v>
      </c>
      <c r="F22" s="1"/>
      <c r="G22" s="1"/>
      <c r="H22" s="1"/>
      <c r="I22" s="1"/>
      <c r="J22" s="1" t="s">
        <v>38</v>
      </c>
      <c r="K22" s="1" t="s">
        <v>44</v>
      </c>
      <c r="L22" s="1"/>
      <c r="M22" s="1">
        <v>100</v>
      </c>
      <c r="N22" s="1" t="s">
        <v>40</v>
      </c>
      <c r="O22" s="1">
        <v>8</v>
      </c>
      <c r="P22" s="1" t="s">
        <v>40</v>
      </c>
      <c r="Q22" s="1">
        <v>8</v>
      </c>
      <c r="R22" s="1" t="s">
        <v>40</v>
      </c>
      <c r="S22" s="1">
        <v>9</v>
      </c>
      <c r="T22" s="1">
        <v>8</v>
      </c>
      <c r="U22" s="1">
        <v>8</v>
      </c>
      <c r="V22" s="1" t="s">
        <v>40</v>
      </c>
      <c r="W22" s="1">
        <v>8</v>
      </c>
      <c r="X22" s="1">
        <v>8</v>
      </c>
      <c r="Y22" s="1">
        <v>8</v>
      </c>
      <c r="Z22" s="1">
        <v>8</v>
      </c>
      <c r="AA22" s="1">
        <v>8</v>
      </c>
      <c r="AB22" s="1">
        <v>8</v>
      </c>
      <c r="AC22" s="1">
        <v>8</v>
      </c>
      <c r="AD22" s="1">
        <v>8</v>
      </c>
      <c r="AE22" s="1">
        <v>8</v>
      </c>
      <c r="AF22" s="1">
        <v>8</v>
      </c>
      <c r="AG22" s="1">
        <v>8</v>
      </c>
      <c r="AH22" s="1">
        <v>9</v>
      </c>
      <c r="AI22" s="18" t="s">
        <v>143</v>
      </c>
      <c r="AJ22" s="1" t="s">
        <v>78</v>
      </c>
      <c r="AK22" s="1" t="s">
        <v>42</v>
      </c>
      <c r="AL22" s="1"/>
    </row>
    <row r="23" spans="1:38" ht="43.2" x14ac:dyDescent="0.3">
      <c r="A23" s="5" t="s">
        <v>129</v>
      </c>
      <c r="B23" s="1" t="s">
        <v>35</v>
      </c>
      <c r="C23" s="1" t="s">
        <v>36</v>
      </c>
      <c r="D23" s="1">
        <v>190826</v>
      </c>
      <c r="E23" s="1" t="s">
        <v>79</v>
      </c>
      <c r="F23" s="1"/>
      <c r="G23" s="1"/>
      <c r="H23" s="1"/>
      <c r="I23" s="1"/>
      <c r="J23" s="1" t="s">
        <v>38</v>
      </c>
      <c r="K23" s="1" t="s">
        <v>44</v>
      </c>
      <c r="L23" s="1"/>
      <c r="M23" s="1">
        <v>1</v>
      </c>
      <c r="N23" s="1" t="s">
        <v>40</v>
      </c>
      <c r="O23" s="1">
        <v>9</v>
      </c>
      <c r="P23" s="1" t="s">
        <v>41</v>
      </c>
      <c r="Q23" s="1"/>
      <c r="R23" s="1" t="s">
        <v>41</v>
      </c>
      <c r="S23" s="1"/>
      <c r="T23" s="1">
        <v>8</v>
      </c>
      <c r="U23" s="1" t="s">
        <v>52</v>
      </c>
      <c r="V23" s="1" t="s">
        <v>40</v>
      </c>
      <c r="W23" s="1" t="s">
        <v>48</v>
      </c>
      <c r="X23" s="1">
        <v>9</v>
      </c>
      <c r="Y23" s="1">
        <v>9</v>
      </c>
      <c r="Z23" s="1">
        <v>9</v>
      </c>
      <c r="AA23" s="1">
        <v>8</v>
      </c>
      <c r="AB23" s="1">
        <v>9</v>
      </c>
      <c r="AC23" s="1">
        <v>9</v>
      </c>
      <c r="AD23" s="1"/>
      <c r="AE23" s="1">
        <v>8</v>
      </c>
      <c r="AF23" s="1">
        <v>8</v>
      </c>
      <c r="AG23" s="1" t="s">
        <v>53</v>
      </c>
      <c r="AH23" s="1">
        <v>9</v>
      </c>
      <c r="AI23" s="18" t="s">
        <v>143</v>
      </c>
      <c r="AJ23" s="1"/>
      <c r="AK23" s="1" t="s">
        <v>46</v>
      </c>
      <c r="AL23" s="1"/>
    </row>
    <row r="24" spans="1:38" ht="43.2" x14ac:dyDescent="0.3">
      <c r="A24" s="5" t="s">
        <v>129</v>
      </c>
      <c r="B24" s="1" t="s">
        <v>35</v>
      </c>
      <c r="C24" s="1" t="s">
        <v>36</v>
      </c>
      <c r="D24" s="1">
        <v>190862</v>
      </c>
      <c r="E24" s="1" t="s">
        <v>80</v>
      </c>
      <c r="F24" s="1"/>
      <c r="G24" s="1"/>
      <c r="H24" s="1"/>
      <c r="I24" s="1"/>
      <c r="J24" s="1" t="s">
        <v>38</v>
      </c>
      <c r="K24" s="1" t="s">
        <v>44</v>
      </c>
      <c r="L24" s="1"/>
      <c r="M24" s="1">
        <v>1</v>
      </c>
      <c r="N24" s="1" t="s">
        <v>40</v>
      </c>
      <c r="O24" s="1">
        <v>9</v>
      </c>
      <c r="P24" s="1" t="s">
        <v>40</v>
      </c>
      <c r="Q24" s="1">
        <v>9</v>
      </c>
      <c r="R24" s="1" t="s">
        <v>40</v>
      </c>
      <c r="S24" s="1">
        <v>9</v>
      </c>
      <c r="T24" s="1" t="s">
        <v>52</v>
      </c>
      <c r="U24" s="1">
        <v>9</v>
      </c>
      <c r="V24" s="1" t="s">
        <v>40</v>
      </c>
      <c r="W24" s="1">
        <v>8</v>
      </c>
      <c r="X24" s="1">
        <v>8</v>
      </c>
      <c r="Y24" s="1">
        <v>9</v>
      </c>
      <c r="Z24" s="1">
        <v>9</v>
      </c>
      <c r="AA24" s="1">
        <v>6</v>
      </c>
      <c r="AB24" s="1">
        <v>7</v>
      </c>
      <c r="AC24" s="1">
        <v>8</v>
      </c>
      <c r="AD24" s="1"/>
      <c r="AE24" s="1">
        <v>9</v>
      </c>
      <c r="AF24" s="1">
        <v>9</v>
      </c>
      <c r="AG24" s="1">
        <v>9</v>
      </c>
      <c r="AH24" s="1">
        <v>9</v>
      </c>
      <c r="AI24" s="18" t="s">
        <v>143</v>
      </c>
      <c r="AJ24" s="1"/>
      <c r="AK24" s="1" t="s">
        <v>42</v>
      </c>
      <c r="AL24" s="1"/>
    </row>
    <row r="25" spans="1:38" ht="43.2" x14ac:dyDescent="0.3">
      <c r="A25" s="5" t="s">
        <v>81</v>
      </c>
      <c r="B25" s="1" t="s">
        <v>35</v>
      </c>
      <c r="C25" s="1" t="s">
        <v>82</v>
      </c>
      <c r="D25" s="1">
        <v>1</v>
      </c>
      <c r="E25" s="3">
        <v>44216</v>
      </c>
      <c r="I25" s="2" t="s">
        <v>119</v>
      </c>
      <c r="K25" s="1" t="s">
        <v>39</v>
      </c>
      <c r="M25" s="1">
        <v>1</v>
      </c>
      <c r="N25" s="1" t="s">
        <v>40</v>
      </c>
      <c r="O25" s="1">
        <v>10</v>
      </c>
      <c r="P25" s="1" t="s">
        <v>40</v>
      </c>
      <c r="Q25" s="1">
        <v>10</v>
      </c>
      <c r="R25" s="1" t="s">
        <v>40</v>
      </c>
      <c r="T25" s="2">
        <v>10</v>
      </c>
      <c r="V25" s="1" t="s">
        <v>40</v>
      </c>
      <c r="W25" s="2" t="s">
        <v>48</v>
      </c>
      <c r="X25" s="1">
        <v>10</v>
      </c>
      <c r="Y25" s="1">
        <v>10</v>
      </c>
      <c r="Z25" s="1">
        <v>10</v>
      </c>
      <c r="AA25" s="1">
        <v>10</v>
      </c>
      <c r="AB25" s="1">
        <v>5</v>
      </c>
      <c r="AC25" s="1">
        <v>10</v>
      </c>
      <c r="AD25" s="1"/>
      <c r="AE25" s="1">
        <v>10</v>
      </c>
      <c r="AF25" s="1">
        <v>10</v>
      </c>
      <c r="AH25" s="1">
        <v>9</v>
      </c>
      <c r="AI25" s="18" t="s">
        <v>144</v>
      </c>
      <c r="AK25" s="1" t="s">
        <v>59</v>
      </c>
    </row>
    <row r="26" spans="1:38" ht="43.2" x14ac:dyDescent="0.3">
      <c r="A26" s="5" t="s">
        <v>81</v>
      </c>
      <c r="B26" s="1" t="s">
        <v>35</v>
      </c>
      <c r="C26" s="1" t="s">
        <v>83</v>
      </c>
      <c r="D26" s="1">
        <v>2</v>
      </c>
      <c r="E26" s="4">
        <v>44229</v>
      </c>
      <c r="I26" s="2" t="s">
        <v>119</v>
      </c>
      <c r="K26" s="1" t="s">
        <v>116</v>
      </c>
      <c r="N26" s="1"/>
      <c r="P26" s="1" t="s">
        <v>40</v>
      </c>
      <c r="Q26" s="1">
        <v>10</v>
      </c>
      <c r="R26" s="1" t="s">
        <v>41</v>
      </c>
      <c r="T26" s="1">
        <v>10</v>
      </c>
      <c r="U26" s="2" t="s">
        <v>52</v>
      </c>
      <c r="V26" s="1" t="s">
        <v>117</v>
      </c>
      <c r="W26" s="1">
        <v>10</v>
      </c>
      <c r="X26" s="1">
        <v>10</v>
      </c>
      <c r="Y26" s="1">
        <v>10</v>
      </c>
      <c r="Z26" s="1">
        <v>10</v>
      </c>
      <c r="AC26" s="1">
        <v>10</v>
      </c>
      <c r="AD26" s="1"/>
      <c r="AE26" s="1">
        <v>10</v>
      </c>
      <c r="AF26" s="2" t="s">
        <v>53</v>
      </c>
      <c r="AH26" s="1">
        <v>10</v>
      </c>
      <c r="AI26" s="18" t="s">
        <v>145</v>
      </c>
      <c r="AK26" s="1" t="s">
        <v>50</v>
      </c>
    </row>
    <row r="27" spans="1:38" ht="43.2" x14ac:dyDescent="0.3">
      <c r="A27" s="5" t="s">
        <v>81</v>
      </c>
      <c r="B27" s="1" t="s">
        <v>35</v>
      </c>
      <c r="C27" s="1" t="s">
        <v>84</v>
      </c>
      <c r="D27" s="1">
        <v>3</v>
      </c>
      <c r="E27" s="4">
        <v>44230</v>
      </c>
      <c r="I27" s="2" t="s">
        <v>119</v>
      </c>
      <c r="K27" s="1" t="s">
        <v>44</v>
      </c>
      <c r="M27" s="1">
        <v>2</v>
      </c>
      <c r="N27" s="1"/>
      <c r="P27" s="1" t="s">
        <v>40</v>
      </c>
      <c r="Q27" s="1">
        <v>10</v>
      </c>
      <c r="R27" s="1" t="s">
        <v>41</v>
      </c>
      <c r="T27" s="1">
        <v>9</v>
      </c>
      <c r="U27" s="2" t="s">
        <v>52</v>
      </c>
      <c r="V27" s="1" t="s">
        <v>40</v>
      </c>
      <c r="W27" s="1">
        <v>9</v>
      </c>
      <c r="X27" s="1">
        <v>9</v>
      </c>
      <c r="Y27" s="1">
        <v>8</v>
      </c>
      <c r="Z27" s="1">
        <v>9</v>
      </c>
      <c r="AA27" s="1">
        <v>9</v>
      </c>
      <c r="AB27" s="1">
        <v>8</v>
      </c>
      <c r="AC27" s="1">
        <v>9</v>
      </c>
      <c r="AD27" s="1"/>
      <c r="AE27" s="1">
        <v>10</v>
      </c>
      <c r="AF27" s="1">
        <v>9</v>
      </c>
      <c r="AG27" s="1"/>
      <c r="AH27" s="1">
        <v>9</v>
      </c>
      <c r="AI27" s="18" t="s">
        <v>145</v>
      </c>
      <c r="AK27" s="1" t="s">
        <v>42</v>
      </c>
    </row>
    <row r="28" spans="1:38" ht="43.2" x14ac:dyDescent="0.3">
      <c r="A28" s="5" t="s">
        <v>81</v>
      </c>
      <c r="B28" s="1" t="s">
        <v>35</v>
      </c>
      <c r="C28" s="1" t="s">
        <v>85</v>
      </c>
      <c r="D28" s="1">
        <v>4</v>
      </c>
      <c r="E28" s="4">
        <v>44256</v>
      </c>
      <c r="I28" s="2" t="s">
        <v>119</v>
      </c>
      <c r="K28" s="1" t="s">
        <v>44</v>
      </c>
      <c r="M28" s="1">
        <v>2</v>
      </c>
      <c r="P28" s="1" t="s">
        <v>40</v>
      </c>
      <c r="Q28" s="1">
        <v>10</v>
      </c>
      <c r="R28" s="1" t="s">
        <v>41</v>
      </c>
      <c r="T28" s="1">
        <v>10</v>
      </c>
      <c r="U28" s="2">
        <v>10</v>
      </c>
      <c r="V28" s="1" t="s">
        <v>40</v>
      </c>
      <c r="W28" s="1">
        <v>10</v>
      </c>
      <c r="X28" s="1">
        <v>10</v>
      </c>
      <c r="Y28" s="1">
        <v>10</v>
      </c>
      <c r="Z28" s="1">
        <v>10</v>
      </c>
      <c r="AA28" s="1">
        <v>10</v>
      </c>
      <c r="AB28" s="1">
        <v>10</v>
      </c>
      <c r="AC28" s="1">
        <v>10</v>
      </c>
      <c r="AD28" s="1"/>
      <c r="AE28" s="1">
        <v>10</v>
      </c>
      <c r="AF28" s="1">
        <v>10</v>
      </c>
      <c r="AG28" s="1"/>
      <c r="AH28" s="1">
        <v>10</v>
      </c>
      <c r="AI28" s="18" t="s">
        <v>144</v>
      </c>
      <c r="AK28" s="1" t="s">
        <v>42</v>
      </c>
    </row>
    <row r="29" spans="1:38" ht="43.2" x14ac:dyDescent="0.3">
      <c r="A29" s="5" t="s">
        <v>81</v>
      </c>
      <c r="B29" s="1" t="s">
        <v>35</v>
      </c>
      <c r="C29" s="1" t="s">
        <v>86</v>
      </c>
      <c r="D29" s="1">
        <v>5</v>
      </c>
      <c r="E29" s="4">
        <v>44257</v>
      </c>
      <c r="I29" s="2" t="s">
        <v>119</v>
      </c>
      <c r="K29" s="1" t="s">
        <v>44</v>
      </c>
      <c r="M29" s="1">
        <v>1</v>
      </c>
      <c r="N29" s="2">
        <v>9</v>
      </c>
      <c r="P29" s="1" t="s">
        <v>41</v>
      </c>
      <c r="R29" s="1" t="s">
        <v>41</v>
      </c>
      <c r="T29" s="1">
        <v>7</v>
      </c>
      <c r="U29" s="2">
        <v>8</v>
      </c>
      <c r="V29" s="1" t="s">
        <v>41</v>
      </c>
      <c r="AA29" s="1">
        <v>9</v>
      </c>
      <c r="AB29" s="1">
        <v>2</v>
      </c>
      <c r="AC29" s="1">
        <v>7</v>
      </c>
      <c r="AD29" s="1"/>
      <c r="AE29" s="1">
        <v>10</v>
      </c>
      <c r="AF29" s="1">
        <v>8</v>
      </c>
      <c r="AH29" s="1">
        <v>9</v>
      </c>
      <c r="AI29" s="18" t="s">
        <v>145</v>
      </c>
      <c r="AJ29" s="2" t="s">
        <v>118</v>
      </c>
      <c r="AK29" s="1" t="s">
        <v>42</v>
      </c>
    </row>
    <row r="30" spans="1:38" ht="43.2" x14ac:dyDescent="0.3">
      <c r="A30" s="5" t="s">
        <v>81</v>
      </c>
      <c r="B30" s="1" t="s">
        <v>35</v>
      </c>
      <c r="C30" s="1" t="s">
        <v>87</v>
      </c>
      <c r="D30" s="1">
        <v>6</v>
      </c>
      <c r="E30" s="4">
        <v>44258</v>
      </c>
      <c r="I30" s="2" t="s">
        <v>120</v>
      </c>
      <c r="K30" s="1" t="s">
        <v>121</v>
      </c>
      <c r="M30" s="1">
        <v>1</v>
      </c>
      <c r="R30" s="1" t="s">
        <v>40</v>
      </c>
      <c r="S30" s="2">
        <v>9</v>
      </c>
      <c r="V30" s="1" t="s">
        <v>41</v>
      </c>
      <c r="AE30" s="1">
        <v>9</v>
      </c>
      <c r="AH30" s="1">
        <v>9</v>
      </c>
      <c r="AI30" s="18" t="s">
        <v>144</v>
      </c>
    </row>
    <row r="31" spans="1:38" ht="43.2" x14ac:dyDescent="0.3">
      <c r="A31" s="5" t="s">
        <v>81</v>
      </c>
      <c r="B31" s="1" t="s">
        <v>35</v>
      </c>
      <c r="C31" s="1" t="s">
        <v>88</v>
      </c>
      <c r="D31" s="1">
        <v>7</v>
      </c>
      <c r="E31" s="4">
        <v>44258</v>
      </c>
      <c r="I31" s="2" t="s">
        <v>120</v>
      </c>
      <c r="AE31" s="1">
        <v>10</v>
      </c>
      <c r="AI31" s="18" t="s">
        <v>144</v>
      </c>
      <c r="AK31" s="1" t="s">
        <v>42</v>
      </c>
    </row>
    <row r="32" spans="1:38" ht="43.2" x14ac:dyDescent="0.3">
      <c r="A32" s="5" t="s">
        <v>81</v>
      </c>
      <c r="B32" s="1" t="s">
        <v>35</v>
      </c>
      <c r="C32" s="1" t="s">
        <v>89</v>
      </c>
      <c r="D32" s="1">
        <v>8</v>
      </c>
      <c r="E32" s="4">
        <v>44258</v>
      </c>
      <c r="I32" s="2" t="s">
        <v>120</v>
      </c>
      <c r="K32" s="1" t="s">
        <v>55</v>
      </c>
      <c r="M32" s="1">
        <v>1</v>
      </c>
      <c r="R32" s="1" t="s">
        <v>40</v>
      </c>
      <c r="S32" s="2">
        <v>8</v>
      </c>
      <c r="V32" s="1" t="s">
        <v>41</v>
      </c>
      <c r="AE32" s="1">
        <v>10</v>
      </c>
      <c r="AI32" s="18" t="s">
        <v>144</v>
      </c>
      <c r="AK32" s="1" t="s">
        <v>42</v>
      </c>
    </row>
    <row r="33" spans="1:37" ht="43.2" x14ac:dyDescent="0.3">
      <c r="A33" s="5" t="s">
        <v>81</v>
      </c>
      <c r="B33" s="1" t="s">
        <v>35</v>
      </c>
      <c r="C33" s="1" t="s">
        <v>90</v>
      </c>
      <c r="D33" s="1">
        <v>9</v>
      </c>
      <c r="E33" s="4">
        <v>44258</v>
      </c>
      <c r="I33" s="2" t="s">
        <v>120</v>
      </c>
      <c r="K33" s="1" t="s">
        <v>39</v>
      </c>
      <c r="M33" s="1">
        <v>1</v>
      </c>
      <c r="R33" s="1" t="s">
        <v>40</v>
      </c>
      <c r="S33" s="2">
        <v>8</v>
      </c>
      <c r="V33" s="1" t="s">
        <v>41</v>
      </c>
      <c r="AE33" s="1">
        <v>9</v>
      </c>
      <c r="AH33" s="1">
        <v>8</v>
      </c>
      <c r="AI33" s="18" t="s">
        <v>145</v>
      </c>
      <c r="AK33" s="1" t="s">
        <v>42</v>
      </c>
    </row>
    <row r="34" spans="1:37" ht="43.2" x14ac:dyDescent="0.3">
      <c r="A34" s="5" t="s">
        <v>81</v>
      </c>
      <c r="B34" s="1" t="s">
        <v>35</v>
      </c>
      <c r="C34" s="1" t="s">
        <v>91</v>
      </c>
      <c r="D34" s="1">
        <v>10</v>
      </c>
      <c r="E34" s="4">
        <v>44258</v>
      </c>
      <c r="I34" s="2" t="s">
        <v>120</v>
      </c>
      <c r="K34" s="1" t="s">
        <v>121</v>
      </c>
      <c r="M34" s="1">
        <v>1</v>
      </c>
      <c r="R34" s="1" t="s">
        <v>40</v>
      </c>
      <c r="S34" s="2">
        <v>6</v>
      </c>
      <c r="V34" s="1" t="s">
        <v>41</v>
      </c>
      <c r="AE34" s="1">
        <v>7</v>
      </c>
      <c r="AH34" s="1">
        <v>7</v>
      </c>
      <c r="AI34" s="18" t="s">
        <v>145</v>
      </c>
      <c r="AK34" s="1" t="s">
        <v>42</v>
      </c>
    </row>
    <row r="35" spans="1:37" ht="43.2" x14ac:dyDescent="0.3">
      <c r="A35" s="5" t="s">
        <v>81</v>
      </c>
      <c r="B35" s="1" t="s">
        <v>35</v>
      </c>
      <c r="C35" s="1" t="s">
        <v>92</v>
      </c>
      <c r="D35" s="1">
        <v>11</v>
      </c>
      <c r="E35" s="4">
        <v>44258</v>
      </c>
      <c r="I35" s="2" t="s">
        <v>120</v>
      </c>
      <c r="K35" s="1" t="s">
        <v>55</v>
      </c>
      <c r="M35" s="1">
        <v>1</v>
      </c>
      <c r="R35" s="1" t="s">
        <v>40</v>
      </c>
      <c r="S35" s="2">
        <v>7</v>
      </c>
      <c r="AI35" s="18" t="s">
        <v>145</v>
      </c>
      <c r="AK35" s="1" t="s">
        <v>59</v>
      </c>
    </row>
    <row r="36" spans="1:37" ht="43.2" x14ac:dyDescent="0.3">
      <c r="A36" s="5" t="s">
        <v>81</v>
      </c>
      <c r="B36" s="1" t="s">
        <v>35</v>
      </c>
      <c r="C36" s="1" t="s">
        <v>93</v>
      </c>
      <c r="D36" s="1">
        <v>12</v>
      </c>
      <c r="E36" s="4">
        <v>44258</v>
      </c>
      <c r="I36" s="2" t="s">
        <v>119</v>
      </c>
      <c r="K36" s="1" t="s">
        <v>55</v>
      </c>
      <c r="M36" s="1">
        <v>1</v>
      </c>
      <c r="R36" s="1" t="s">
        <v>40</v>
      </c>
      <c r="S36" s="2">
        <v>9</v>
      </c>
      <c r="V36" s="1" t="s">
        <v>41</v>
      </c>
      <c r="AI36" s="18" t="s">
        <v>143</v>
      </c>
      <c r="AK36" s="1" t="s">
        <v>42</v>
      </c>
    </row>
    <row r="37" spans="1:37" ht="43.2" x14ac:dyDescent="0.3">
      <c r="A37" s="5" t="s">
        <v>81</v>
      </c>
      <c r="B37" s="1" t="s">
        <v>35</v>
      </c>
      <c r="C37" s="1" t="s">
        <v>94</v>
      </c>
      <c r="D37" s="1">
        <v>13</v>
      </c>
      <c r="E37" s="4">
        <v>44256</v>
      </c>
      <c r="I37" s="2" t="s">
        <v>120</v>
      </c>
      <c r="K37" s="1" t="s">
        <v>121</v>
      </c>
      <c r="M37" s="1">
        <v>1</v>
      </c>
      <c r="R37" s="1" t="s">
        <v>40</v>
      </c>
      <c r="S37" s="2">
        <v>10</v>
      </c>
      <c r="V37" s="1" t="s">
        <v>40</v>
      </c>
      <c r="W37" s="2">
        <v>6</v>
      </c>
      <c r="X37" s="2">
        <v>7</v>
      </c>
      <c r="Y37" s="2">
        <v>6</v>
      </c>
      <c r="Z37" s="2">
        <v>6</v>
      </c>
      <c r="AE37" s="1">
        <v>8</v>
      </c>
      <c r="AH37" s="2">
        <v>8</v>
      </c>
      <c r="AI37" s="18" t="s">
        <v>145</v>
      </c>
      <c r="AK37" s="1" t="s">
        <v>42</v>
      </c>
    </row>
    <row r="38" spans="1:37" ht="43.2" x14ac:dyDescent="0.3">
      <c r="A38" s="5" t="s">
        <v>81</v>
      </c>
      <c r="B38" s="1" t="s">
        <v>35</v>
      </c>
      <c r="C38" s="1" t="s">
        <v>95</v>
      </c>
      <c r="D38" s="1">
        <v>14</v>
      </c>
      <c r="E38" s="4">
        <v>44256</v>
      </c>
      <c r="I38" s="2" t="s">
        <v>120</v>
      </c>
      <c r="K38" s="1" t="s">
        <v>121</v>
      </c>
      <c r="M38" s="1">
        <v>1</v>
      </c>
      <c r="R38" s="1" t="s">
        <v>40</v>
      </c>
      <c r="S38" s="2">
        <v>10</v>
      </c>
      <c r="V38" s="1" t="s">
        <v>40</v>
      </c>
      <c r="W38" s="2">
        <v>10</v>
      </c>
      <c r="X38" s="2">
        <v>7</v>
      </c>
      <c r="Y38" s="2">
        <v>7</v>
      </c>
      <c r="Z38" s="2">
        <v>10</v>
      </c>
      <c r="AA38" s="2">
        <v>5</v>
      </c>
      <c r="AB38" s="2">
        <v>5</v>
      </c>
      <c r="AE38" s="1">
        <v>5</v>
      </c>
      <c r="AH38" s="2">
        <v>6</v>
      </c>
      <c r="AI38" s="18" t="s">
        <v>145</v>
      </c>
      <c r="AK38" s="1" t="s">
        <v>42</v>
      </c>
    </row>
    <row r="39" spans="1:37" ht="43.2" x14ac:dyDescent="0.3">
      <c r="A39" s="5" t="s">
        <v>81</v>
      </c>
      <c r="B39" s="1" t="s">
        <v>35</v>
      </c>
      <c r="C39" s="1" t="s">
        <v>96</v>
      </c>
      <c r="D39" s="1">
        <v>15</v>
      </c>
      <c r="E39" s="4">
        <v>44256</v>
      </c>
      <c r="I39" s="2" t="s">
        <v>120</v>
      </c>
      <c r="K39" s="1" t="s">
        <v>55</v>
      </c>
      <c r="M39" s="1">
        <v>2</v>
      </c>
      <c r="R39" s="1" t="s">
        <v>40</v>
      </c>
      <c r="S39" s="2">
        <v>10</v>
      </c>
      <c r="V39" s="1" t="s">
        <v>40</v>
      </c>
      <c r="W39" s="2">
        <v>9</v>
      </c>
      <c r="X39" s="2">
        <v>9</v>
      </c>
      <c r="Y39" s="2">
        <v>9</v>
      </c>
      <c r="Z39" s="2">
        <v>9</v>
      </c>
      <c r="AA39" s="2">
        <v>8</v>
      </c>
      <c r="AB39" s="2">
        <v>8</v>
      </c>
      <c r="AE39" s="1">
        <v>10</v>
      </c>
      <c r="AH39" s="2">
        <v>10</v>
      </c>
      <c r="AI39" s="18" t="s">
        <v>145</v>
      </c>
      <c r="AK39" s="1" t="s">
        <v>42</v>
      </c>
    </row>
    <row r="40" spans="1:37" ht="43.2" x14ac:dyDescent="0.3">
      <c r="A40" s="5" t="s">
        <v>81</v>
      </c>
      <c r="B40" s="1" t="s">
        <v>35</v>
      </c>
      <c r="C40" s="1" t="s">
        <v>97</v>
      </c>
      <c r="D40" s="1">
        <v>16</v>
      </c>
      <c r="E40" s="4">
        <v>44256</v>
      </c>
      <c r="I40" s="2" t="s">
        <v>120</v>
      </c>
      <c r="K40" s="1" t="s">
        <v>122</v>
      </c>
      <c r="M40" s="1">
        <v>1</v>
      </c>
      <c r="R40" s="1" t="s">
        <v>40</v>
      </c>
      <c r="S40" s="2">
        <v>8</v>
      </c>
      <c r="V40" s="1" t="s">
        <v>40</v>
      </c>
      <c r="W40" s="2">
        <v>10</v>
      </c>
      <c r="X40" s="2">
        <v>10</v>
      </c>
      <c r="Y40" s="2">
        <v>10</v>
      </c>
      <c r="Z40" s="2">
        <v>10</v>
      </c>
      <c r="AE40" s="1">
        <v>10</v>
      </c>
      <c r="AH40" s="2">
        <v>10</v>
      </c>
      <c r="AI40" s="18" t="s">
        <v>145</v>
      </c>
      <c r="AK40" s="1" t="s">
        <v>42</v>
      </c>
    </row>
    <row r="41" spans="1:37" ht="43.2" x14ac:dyDescent="0.3">
      <c r="A41" s="5" t="s">
        <v>81</v>
      </c>
      <c r="B41" s="1" t="s">
        <v>35</v>
      </c>
      <c r="C41" s="1" t="s">
        <v>98</v>
      </c>
      <c r="D41" s="1">
        <v>17</v>
      </c>
      <c r="E41" s="4">
        <v>44256</v>
      </c>
      <c r="I41" s="2" t="s">
        <v>119</v>
      </c>
      <c r="K41" s="1" t="s">
        <v>55</v>
      </c>
      <c r="M41" s="1">
        <v>1</v>
      </c>
      <c r="R41" s="1" t="s">
        <v>40</v>
      </c>
      <c r="S41" s="2">
        <v>9</v>
      </c>
      <c r="V41" s="1" t="s">
        <v>41</v>
      </c>
      <c r="AA41" s="2">
        <v>10</v>
      </c>
      <c r="AB41" s="2">
        <v>10</v>
      </c>
      <c r="AE41" s="1">
        <v>10</v>
      </c>
      <c r="AH41" s="2">
        <v>10</v>
      </c>
      <c r="AI41" s="18" t="s">
        <v>143</v>
      </c>
      <c r="AK41" s="1" t="s">
        <v>59</v>
      </c>
    </row>
    <row r="42" spans="1:37" ht="43.2" x14ac:dyDescent="0.3">
      <c r="A42" s="5" t="s">
        <v>81</v>
      </c>
      <c r="B42" s="1" t="s">
        <v>35</v>
      </c>
      <c r="C42" s="1" t="s">
        <v>99</v>
      </c>
      <c r="D42" s="1">
        <v>18</v>
      </c>
      <c r="E42" s="4">
        <v>44256</v>
      </c>
      <c r="I42" s="2" t="s">
        <v>120</v>
      </c>
      <c r="K42" s="2" t="s">
        <v>44</v>
      </c>
      <c r="M42" s="1">
        <v>1</v>
      </c>
      <c r="R42" s="1" t="s">
        <v>40</v>
      </c>
      <c r="S42" s="2">
        <v>10</v>
      </c>
      <c r="V42" s="1" t="s">
        <v>40</v>
      </c>
      <c r="W42" s="2">
        <v>9</v>
      </c>
      <c r="X42" s="2">
        <v>9</v>
      </c>
      <c r="Y42" s="2">
        <v>10</v>
      </c>
      <c r="Z42" s="2">
        <v>10</v>
      </c>
      <c r="AA42" s="2">
        <v>8</v>
      </c>
      <c r="AB42" s="2">
        <v>6</v>
      </c>
      <c r="AE42" s="1">
        <v>8</v>
      </c>
      <c r="AH42" s="2">
        <v>8</v>
      </c>
      <c r="AI42" s="18" t="s">
        <v>145</v>
      </c>
      <c r="AK42" s="1" t="s">
        <v>42</v>
      </c>
    </row>
    <row r="43" spans="1:37" ht="43.2" x14ac:dyDescent="0.3">
      <c r="A43" s="5" t="s">
        <v>81</v>
      </c>
      <c r="B43" s="1" t="s">
        <v>35</v>
      </c>
      <c r="C43" s="1" t="s">
        <v>100</v>
      </c>
      <c r="D43" s="1">
        <v>19</v>
      </c>
      <c r="E43" s="4">
        <v>44253</v>
      </c>
      <c r="I43" s="2" t="s">
        <v>120</v>
      </c>
      <c r="K43" s="2" t="s">
        <v>44</v>
      </c>
      <c r="M43" s="1">
        <v>1</v>
      </c>
      <c r="N43" s="2" t="s">
        <v>117</v>
      </c>
      <c r="O43" s="2">
        <v>7</v>
      </c>
      <c r="R43" s="1" t="s">
        <v>40</v>
      </c>
      <c r="S43" s="2">
        <v>7</v>
      </c>
      <c r="V43" s="1" t="s">
        <v>40</v>
      </c>
      <c r="W43" s="2">
        <v>8</v>
      </c>
      <c r="X43" s="2">
        <v>10</v>
      </c>
      <c r="Y43" s="2">
        <v>10</v>
      </c>
      <c r="Z43" s="2">
        <v>10</v>
      </c>
      <c r="AB43" s="2">
        <v>9</v>
      </c>
      <c r="AE43" s="1">
        <v>10</v>
      </c>
      <c r="AH43" s="2">
        <v>9</v>
      </c>
      <c r="AI43" s="18" t="s">
        <v>145</v>
      </c>
      <c r="AK43" s="1" t="s">
        <v>42</v>
      </c>
    </row>
    <row r="44" spans="1:37" ht="43.2" x14ac:dyDescent="0.3">
      <c r="A44" s="5" t="s">
        <v>81</v>
      </c>
      <c r="B44" s="1" t="s">
        <v>35</v>
      </c>
      <c r="C44" s="1" t="s">
        <v>101</v>
      </c>
      <c r="D44" s="1">
        <v>20</v>
      </c>
      <c r="E44" s="4">
        <v>44266</v>
      </c>
      <c r="I44" s="2" t="s">
        <v>119</v>
      </c>
      <c r="K44" s="2" t="s">
        <v>44</v>
      </c>
      <c r="M44" s="1">
        <v>1</v>
      </c>
      <c r="N44" s="2" t="s">
        <v>117</v>
      </c>
      <c r="O44" s="2">
        <v>10</v>
      </c>
      <c r="R44" s="1" t="s">
        <v>40</v>
      </c>
      <c r="S44" s="2">
        <v>10</v>
      </c>
      <c r="V44" s="1" t="s">
        <v>40</v>
      </c>
      <c r="W44" s="2">
        <v>6</v>
      </c>
      <c r="X44" s="2">
        <v>7</v>
      </c>
      <c r="Y44" s="2">
        <v>7</v>
      </c>
      <c r="Z44" s="2">
        <v>6</v>
      </c>
      <c r="AA44" s="2">
        <v>9</v>
      </c>
      <c r="AB44" s="2">
        <v>10</v>
      </c>
      <c r="AE44" s="1">
        <v>10</v>
      </c>
      <c r="AH44" s="2">
        <v>10</v>
      </c>
      <c r="AI44" s="18" t="s">
        <v>145</v>
      </c>
      <c r="AJ44" s="2" t="s">
        <v>123</v>
      </c>
      <c r="AK44" s="1" t="s">
        <v>50</v>
      </c>
    </row>
    <row r="45" spans="1:37" ht="43.2" x14ac:dyDescent="0.3">
      <c r="A45" s="5" t="s">
        <v>81</v>
      </c>
      <c r="B45" s="1" t="s">
        <v>35</v>
      </c>
      <c r="C45" s="1" t="s">
        <v>102</v>
      </c>
      <c r="D45" s="1">
        <v>21</v>
      </c>
      <c r="E45" s="4">
        <v>44293</v>
      </c>
      <c r="I45" s="2" t="s">
        <v>120</v>
      </c>
      <c r="K45" s="2" t="s">
        <v>44</v>
      </c>
      <c r="M45" s="1">
        <v>1</v>
      </c>
      <c r="N45" s="2" t="s">
        <v>40</v>
      </c>
      <c r="O45" s="2">
        <v>10</v>
      </c>
      <c r="R45" s="1"/>
      <c r="V45" s="1" t="s">
        <v>40</v>
      </c>
      <c r="W45" s="2">
        <v>10</v>
      </c>
      <c r="X45" s="2">
        <v>10</v>
      </c>
      <c r="Y45" s="2">
        <v>10</v>
      </c>
      <c r="Z45" s="2">
        <v>10</v>
      </c>
      <c r="AA45" s="2">
        <v>8</v>
      </c>
      <c r="AB45" s="2">
        <v>7</v>
      </c>
      <c r="AC45" s="2">
        <v>8</v>
      </c>
      <c r="AE45" s="1">
        <v>9</v>
      </c>
      <c r="AF45" s="2">
        <v>9</v>
      </c>
      <c r="AH45" s="2">
        <v>7</v>
      </c>
      <c r="AI45" s="18" t="s">
        <v>145</v>
      </c>
      <c r="AK45" s="1" t="s">
        <v>59</v>
      </c>
    </row>
    <row r="46" spans="1:37" ht="43.2" x14ac:dyDescent="0.3">
      <c r="A46" s="5" t="s">
        <v>81</v>
      </c>
      <c r="B46" s="1" t="s">
        <v>35</v>
      </c>
      <c r="C46" s="1" t="s">
        <v>103</v>
      </c>
      <c r="D46" s="1">
        <v>22</v>
      </c>
      <c r="E46" s="4">
        <v>44293</v>
      </c>
      <c r="I46" s="2" t="s">
        <v>119</v>
      </c>
      <c r="K46" s="2" t="s">
        <v>44</v>
      </c>
      <c r="M46" s="1">
        <v>1</v>
      </c>
      <c r="N46" s="2" t="s">
        <v>40</v>
      </c>
      <c r="O46" s="2">
        <v>10</v>
      </c>
      <c r="V46" s="1" t="s">
        <v>40</v>
      </c>
      <c r="X46" s="2">
        <v>10</v>
      </c>
      <c r="AA46" s="2">
        <v>10</v>
      </c>
      <c r="AB46" s="2">
        <v>10</v>
      </c>
      <c r="AC46" s="2">
        <v>10</v>
      </c>
      <c r="AE46" s="1">
        <v>10</v>
      </c>
      <c r="AF46" s="2">
        <v>10</v>
      </c>
      <c r="AH46" s="2">
        <v>10</v>
      </c>
      <c r="AI46" s="18" t="s">
        <v>144</v>
      </c>
      <c r="AK46" s="1" t="s">
        <v>42</v>
      </c>
    </row>
    <row r="47" spans="1:37" ht="43.2" x14ac:dyDescent="0.3">
      <c r="A47" s="5" t="s">
        <v>81</v>
      </c>
      <c r="B47" s="1" t="s">
        <v>35</v>
      </c>
      <c r="C47" s="1" t="s">
        <v>104</v>
      </c>
      <c r="D47" s="1">
        <v>23</v>
      </c>
      <c r="E47" s="4">
        <v>44293</v>
      </c>
      <c r="I47" s="2" t="s">
        <v>119</v>
      </c>
      <c r="K47" s="2" t="s">
        <v>44</v>
      </c>
      <c r="M47" s="1">
        <v>1</v>
      </c>
      <c r="P47" s="2" t="s">
        <v>40</v>
      </c>
      <c r="Q47" s="2">
        <v>10</v>
      </c>
      <c r="V47" s="1" t="s">
        <v>41</v>
      </c>
      <c r="AA47" s="2">
        <v>10</v>
      </c>
      <c r="AB47" s="2">
        <v>10</v>
      </c>
      <c r="AC47" s="2">
        <v>10</v>
      </c>
      <c r="AE47" s="1">
        <v>10</v>
      </c>
      <c r="AF47" s="2">
        <v>10</v>
      </c>
      <c r="AH47" s="2">
        <v>10</v>
      </c>
      <c r="AI47" s="18" t="s">
        <v>145</v>
      </c>
      <c r="AK47" s="1" t="s">
        <v>42</v>
      </c>
    </row>
    <row r="48" spans="1:37" ht="43.2" x14ac:dyDescent="0.3">
      <c r="A48" s="5" t="s">
        <v>81</v>
      </c>
      <c r="B48" s="1" t="s">
        <v>35</v>
      </c>
      <c r="C48" s="1" t="s">
        <v>105</v>
      </c>
      <c r="D48" s="1">
        <v>24</v>
      </c>
      <c r="E48" s="4">
        <v>44320</v>
      </c>
      <c r="I48" s="2" t="s">
        <v>120</v>
      </c>
      <c r="K48" s="2" t="s">
        <v>44</v>
      </c>
      <c r="M48" s="1">
        <v>1</v>
      </c>
      <c r="P48" s="2" t="s">
        <v>40</v>
      </c>
      <c r="Q48" s="2">
        <v>10</v>
      </c>
      <c r="U48" s="2">
        <v>10</v>
      </c>
      <c r="V48" s="1" t="s">
        <v>40</v>
      </c>
      <c r="W48" s="2">
        <v>10</v>
      </c>
      <c r="X48" s="2">
        <v>10</v>
      </c>
      <c r="Y48" s="2">
        <v>10</v>
      </c>
      <c r="Z48" s="2">
        <v>9</v>
      </c>
      <c r="AA48" s="2">
        <v>9</v>
      </c>
      <c r="AB48" s="2">
        <v>9</v>
      </c>
      <c r="AC48" s="2">
        <v>10</v>
      </c>
      <c r="AE48" s="1">
        <v>10</v>
      </c>
      <c r="AF48" s="2">
        <v>10</v>
      </c>
      <c r="AH48" s="2">
        <v>10</v>
      </c>
      <c r="AI48" s="18" t="s">
        <v>144</v>
      </c>
      <c r="AJ48" s="2" t="s">
        <v>124</v>
      </c>
      <c r="AK48" s="1" t="s">
        <v>42</v>
      </c>
    </row>
    <row r="49" spans="1:38" ht="43.2" x14ac:dyDescent="0.3">
      <c r="A49" s="5" t="s">
        <v>81</v>
      </c>
      <c r="B49" s="1" t="s">
        <v>35</v>
      </c>
      <c r="C49" s="1" t="s">
        <v>106</v>
      </c>
      <c r="D49" s="1">
        <v>25</v>
      </c>
      <c r="E49" s="4">
        <v>44321</v>
      </c>
      <c r="I49" s="2" t="s">
        <v>120</v>
      </c>
      <c r="K49" s="2" t="s">
        <v>44</v>
      </c>
      <c r="M49" s="1">
        <v>1</v>
      </c>
      <c r="N49" s="2" t="s">
        <v>40</v>
      </c>
      <c r="O49" s="2">
        <v>10</v>
      </c>
      <c r="P49" s="2" t="s">
        <v>40</v>
      </c>
      <c r="Q49" s="2">
        <v>8</v>
      </c>
      <c r="U49" s="2">
        <v>10</v>
      </c>
      <c r="V49" s="1" t="s">
        <v>40</v>
      </c>
      <c r="X49" s="2">
        <v>7</v>
      </c>
      <c r="Y49" s="2">
        <v>8</v>
      </c>
      <c r="Z49" s="2">
        <v>10</v>
      </c>
      <c r="AC49" s="2">
        <v>10</v>
      </c>
      <c r="AE49" s="1">
        <v>10</v>
      </c>
      <c r="AH49" s="2">
        <v>10</v>
      </c>
      <c r="AI49" s="18" t="s">
        <v>144</v>
      </c>
      <c r="AJ49" s="2" t="s">
        <v>125</v>
      </c>
      <c r="AK49" s="1" t="s">
        <v>46</v>
      </c>
    </row>
    <row r="50" spans="1:38" ht="43.2" x14ac:dyDescent="0.3">
      <c r="A50" s="5" t="s">
        <v>81</v>
      </c>
      <c r="B50" s="1" t="s">
        <v>35</v>
      </c>
      <c r="C50" s="1" t="s">
        <v>107</v>
      </c>
      <c r="D50" s="1">
        <v>26</v>
      </c>
      <c r="E50" s="4">
        <v>44377</v>
      </c>
      <c r="I50" s="2" t="s">
        <v>120</v>
      </c>
      <c r="K50" s="2" t="s">
        <v>44</v>
      </c>
      <c r="M50" s="1">
        <v>1</v>
      </c>
      <c r="N50" s="2" t="s">
        <v>40</v>
      </c>
      <c r="O50" s="2">
        <v>10</v>
      </c>
      <c r="R50" s="2" t="s">
        <v>40</v>
      </c>
      <c r="S50" s="2">
        <v>7</v>
      </c>
      <c r="U50" s="2">
        <v>10</v>
      </c>
      <c r="V50" s="1" t="s">
        <v>40</v>
      </c>
      <c r="W50" s="2">
        <v>9</v>
      </c>
      <c r="X50" s="2">
        <v>10</v>
      </c>
      <c r="Y50" s="2">
        <v>10</v>
      </c>
      <c r="Z50" s="2">
        <v>10</v>
      </c>
      <c r="AA50" s="2">
        <v>10</v>
      </c>
      <c r="AB50" s="2">
        <v>10</v>
      </c>
      <c r="AC50" s="2">
        <v>10</v>
      </c>
      <c r="AE50" s="1">
        <v>10</v>
      </c>
      <c r="AH50" s="2">
        <v>10</v>
      </c>
      <c r="AI50" s="18" t="s">
        <v>145</v>
      </c>
      <c r="AK50" s="1" t="s">
        <v>42</v>
      </c>
    </row>
    <row r="51" spans="1:38" ht="43.2" x14ac:dyDescent="0.3">
      <c r="A51" s="5" t="s">
        <v>81</v>
      </c>
      <c r="B51" s="1" t="s">
        <v>35</v>
      </c>
      <c r="C51" s="1" t="s">
        <v>108</v>
      </c>
      <c r="D51" s="1">
        <v>27</v>
      </c>
      <c r="E51" s="4">
        <v>44377</v>
      </c>
      <c r="I51" s="2" t="s">
        <v>120</v>
      </c>
      <c r="K51" s="2" t="s">
        <v>44</v>
      </c>
      <c r="M51" s="1">
        <v>10</v>
      </c>
      <c r="P51" s="2" t="s">
        <v>40</v>
      </c>
      <c r="Q51" s="2">
        <v>10</v>
      </c>
      <c r="V51" s="1" t="s">
        <v>40</v>
      </c>
      <c r="W51" s="2">
        <v>9</v>
      </c>
      <c r="X51" s="2">
        <v>9</v>
      </c>
      <c r="Y51" s="2">
        <v>9</v>
      </c>
      <c r="Z51" s="2">
        <v>8</v>
      </c>
      <c r="AA51" s="2">
        <v>10</v>
      </c>
      <c r="AB51" s="2">
        <v>10</v>
      </c>
      <c r="AC51" s="2">
        <v>9</v>
      </c>
      <c r="AE51" s="1">
        <v>10</v>
      </c>
      <c r="AF51" s="2">
        <v>10</v>
      </c>
      <c r="AH51" s="2">
        <v>10</v>
      </c>
      <c r="AI51" s="18" t="s">
        <v>145</v>
      </c>
      <c r="AK51" s="1" t="s">
        <v>59</v>
      </c>
    </row>
    <row r="52" spans="1:38" ht="43.2" x14ac:dyDescent="0.3">
      <c r="A52" s="5" t="s">
        <v>81</v>
      </c>
      <c r="B52" s="1" t="s">
        <v>35</v>
      </c>
      <c r="C52" s="1" t="s">
        <v>109</v>
      </c>
      <c r="D52" s="1">
        <v>28</v>
      </c>
      <c r="E52" s="4">
        <v>44452</v>
      </c>
      <c r="I52" s="2" t="s">
        <v>119</v>
      </c>
      <c r="K52" s="2" t="s">
        <v>44</v>
      </c>
      <c r="M52" s="1">
        <v>1</v>
      </c>
      <c r="N52" s="2" t="s">
        <v>40</v>
      </c>
      <c r="O52" s="2">
        <v>10</v>
      </c>
      <c r="P52" s="2" t="s">
        <v>40</v>
      </c>
      <c r="Q52" s="2">
        <v>8</v>
      </c>
      <c r="R52" s="2" t="s">
        <v>40</v>
      </c>
      <c r="S52" s="2">
        <v>10</v>
      </c>
      <c r="U52" s="2">
        <v>10</v>
      </c>
      <c r="V52" s="1" t="s">
        <v>40</v>
      </c>
      <c r="W52" s="2">
        <v>8</v>
      </c>
      <c r="X52" s="2">
        <v>8</v>
      </c>
      <c r="Y52" s="2">
        <v>8</v>
      </c>
      <c r="Z52" s="2">
        <v>10</v>
      </c>
      <c r="AA52" s="2">
        <v>9</v>
      </c>
      <c r="AB52" s="2">
        <v>5</v>
      </c>
      <c r="AC52" s="2">
        <v>10</v>
      </c>
      <c r="AE52" s="1">
        <v>10</v>
      </c>
      <c r="AF52" s="2">
        <v>10</v>
      </c>
      <c r="AH52" s="2">
        <v>10</v>
      </c>
      <c r="AI52" s="18" t="s">
        <v>145</v>
      </c>
      <c r="AK52" s="1" t="s">
        <v>42</v>
      </c>
    </row>
    <row r="53" spans="1:38" ht="43.2" x14ac:dyDescent="0.3">
      <c r="A53" s="5" t="s">
        <v>81</v>
      </c>
      <c r="B53" s="1" t="s">
        <v>35</v>
      </c>
      <c r="C53" s="1" t="s">
        <v>110</v>
      </c>
      <c r="D53" s="1">
        <v>29</v>
      </c>
      <c r="E53" s="4">
        <v>44470</v>
      </c>
      <c r="I53" s="2" t="s">
        <v>119</v>
      </c>
      <c r="K53" s="2" t="s">
        <v>44</v>
      </c>
      <c r="M53" s="1">
        <v>1</v>
      </c>
      <c r="P53" s="2" t="s">
        <v>40</v>
      </c>
      <c r="Q53" s="2">
        <v>10</v>
      </c>
      <c r="U53" s="2">
        <v>10</v>
      </c>
      <c r="V53" s="1" t="s">
        <v>40</v>
      </c>
      <c r="W53" s="2">
        <v>10</v>
      </c>
      <c r="X53" s="2">
        <v>8</v>
      </c>
      <c r="Y53" s="2">
        <v>7</v>
      </c>
      <c r="Z53" s="2">
        <v>7</v>
      </c>
      <c r="AI53" s="18" t="s">
        <v>145</v>
      </c>
      <c r="AJ53" s="2" t="s">
        <v>126</v>
      </c>
      <c r="AK53" s="1" t="s">
        <v>50</v>
      </c>
    </row>
    <row r="54" spans="1:38" ht="43.2" x14ac:dyDescent="0.3">
      <c r="A54" s="5" t="s">
        <v>81</v>
      </c>
      <c r="B54" s="1" t="s">
        <v>35</v>
      </c>
      <c r="C54" s="1" t="s">
        <v>111</v>
      </c>
      <c r="D54" s="1">
        <v>30</v>
      </c>
      <c r="E54" s="4">
        <v>44551</v>
      </c>
      <c r="I54" s="2" t="s">
        <v>119</v>
      </c>
      <c r="K54" s="2" t="s">
        <v>44</v>
      </c>
      <c r="M54" s="1">
        <v>1</v>
      </c>
      <c r="N54" s="2" t="s">
        <v>40</v>
      </c>
      <c r="O54" s="2">
        <v>10</v>
      </c>
      <c r="P54" s="2" t="s">
        <v>40</v>
      </c>
      <c r="Q54" s="2">
        <v>10</v>
      </c>
      <c r="R54" s="2" t="s">
        <v>40</v>
      </c>
      <c r="S54" s="2">
        <v>10</v>
      </c>
      <c r="U54" s="2">
        <v>10</v>
      </c>
      <c r="V54" s="1" t="s">
        <v>40</v>
      </c>
      <c r="W54" s="2">
        <v>10</v>
      </c>
      <c r="X54" s="2">
        <v>7</v>
      </c>
      <c r="Y54" s="2">
        <v>8</v>
      </c>
      <c r="Z54" s="2">
        <v>8</v>
      </c>
      <c r="AA54" s="2">
        <v>10</v>
      </c>
      <c r="AB54" s="2">
        <v>10</v>
      </c>
      <c r="AC54" s="2">
        <v>10</v>
      </c>
      <c r="AE54" s="1">
        <v>10</v>
      </c>
      <c r="AF54" s="2">
        <v>10</v>
      </c>
      <c r="AH54" s="2">
        <v>10</v>
      </c>
      <c r="AI54" s="18" t="s">
        <v>145</v>
      </c>
      <c r="AK54" s="1" t="s">
        <v>46</v>
      </c>
    </row>
    <row r="55" spans="1:38" ht="43.2" x14ac:dyDescent="0.3">
      <c r="A55" s="5" t="s">
        <v>81</v>
      </c>
      <c r="B55" s="1" t="s">
        <v>35</v>
      </c>
      <c r="C55" s="1" t="s">
        <v>112</v>
      </c>
      <c r="D55" s="1">
        <v>31</v>
      </c>
      <c r="E55" s="4">
        <v>44543</v>
      </c>
      <c r="I55" s="2" t="s">
        <v>119</v>
      </c>
      <c r="K55" s="2" t="s">
        <v>44</v>
      </c>
      <c r="M55" s="1">
        <v>1</v>
      </c>
      <c r="P55" s="2" t="s">
        <v>40</v>
      </c>
      <c r="Q55" s="2">
        <v>10</v>
      </c>
      <c r="V55" s="1" t="s">
        <v>40</v>
      </c>
      <c r="W55" s="2">
        <v>9</v>
      </c>
      <c r="X55" s="2">
        <v>10</v>
      </c>
      <c r="Y55" s="2">
        <v>10</v>
      </c>
      <c r="Z55" s="2">
        <v>10</v>
      </c>
      <c r="AA55" s="2">
        <v>10</v>
      </c>
      <c r="AB55" s="2">
        <v>10</v>
      </c>
      <c r="AC55" s="2">
        <v>10</v>
      </c>
      <c r="AE55" s="1">
        <v>10</v>
      </c>
      <c r="AF55" s="2">
        <v>10</v>
      </c>
      <c r="AH55" s="2">
        <v>10</v>
      </c>
      <c r="AI55" s="18" t="s">
        <v>145</v>
      </c>
      <c r="AK55" s="1" t="s">
        <v>50</v>
      </c>
    </row>
    <row r="56" spans="1:38" ht="43.2" x14ac:dyDescent="0.3">
      <c r="A56" s="5" t="s">
        <v>81</v>
      </c>
      <c r="B56" s="1" t="s">
        <v>35</v>
      </c>
      <c r="C56" s="1" t="s">
        <v>113</v>
      </c>
      <c r="D56" s="1">
        <v>32</v>
      </c>
      <c r="E56" s="4">
        <v>44486</v>
      </c>
      <c r="I56" s="2" t="s">
        <v>119</v>
      </c>
      <c r="K56" s="2" t="s">
        <v>44</v>
      </c>
      <c r="M56" s="1">
        <v>30</v>
      </c>
      <c r="P56" s="2" t="s">
        <v>40</v>
      </c>
      <c r="Q56" s="2">
        <v>10</v>
      </c>
      <c r="U56" s="2">
        <v>10</v>
      </c>
      <c r="V56" s="1" t="s">
        <v>40</v>
      </c>
      <c r="X56" s="2">
        <v>9</v>
      </c>
      <c r="Y56" s="2">
        <v>10</v>
      </c>
      <c r="Z56" s="2">
        <v>10</v>
      </c>
      <c r="AA56" s="2">
        <v>10</v>
      </c>
      <c r="AB56" s="2">
        <v>9</v>
      </c>
      <c r="AC56" s="2">
        <v>10</v>
      </c>
      <c r="AE56" s="1">
        <v>10</v>
      </c>
      <c r="AF56" s="2">
        <v>10</v>
      </c>
      <c r="AH56" s="2">
        <v>10</v>
      </c>
      <c r="AI56" s="18" t="s">
        <v>145</v>
      </c>
      <c r="AJ56" s="2" t="s">
        <v>127</v>
      </c>
      <c r="AK56" s="1" t="s">
        <v>46</v>
      </c>
    </row>
    <row r="57" spans="1:38" ht="43.2" x14ac:dyDescent="0.3">
      <c r="A57" s="5" t="s">
        <v>81</v>
      </c>
      <c r="B57" s="1" t="s">
        <v>35</v>
      </c>
      <c r="C57" s="1" t="s">
        <v>114</v>
      </c>
      <c r="D57" s="1">
        <v>33</v>
      </c>
      <c r="E57" s="4">
        <v>44491</v>
      </c>
      <c r="I57" s="2" t="s">
        <v>119</v>
      </c>
      <c r="K57" s="2" t="s">
        <v>44</v>
      </c>
      <c r="M57" s="1">
        <v>1</v>
      </c>
      <c r="N57" s="2" t="s">
        <v>40</v>
      </c>
      <c r="O57" s="2">
        <v>9</v>
      </c>
      <c r="P57" s="2" t="s">
        <v>40</v>
      </c>
      <c r="Q57" s="2">
        <v>9</v>
      </c>
      <c r="R57" s="2" t="s">
        <v>40</v>
      </c>
      <c r="S57" s="2">
        <v>9</v>
      </c>
      <c r="U57" s="2">
        <v>9</v>
      </c>
      <c r="V57" s="1" t="s">
        <v>40</v>
      </c>
      <c r="X57" s="2">
        <v>9</v>
      </c>
      <c r="Y57" s="2">
        <v>9</v>
      </c>
      <c r="Z57" s="2">
        <v>10</v>
      </c>
      <c r="AA57" s="2">
        <v>9</v>
      </c>
      <c r="AB57" s="2">
        <v>8</v>
      </c>
      <c r="AC57" s="2">
        <v>10</v>
      </c>
      <c r="AE57" s="1">
        <v>10</v>
      </c>
      <c r="AF57" s="2">
        <v>9</v>
      </c>
      <c r="AH57" s="2">
        <v>9</v>
      </c>
      <c r="AI57" s="18" t="s">
        <v>145</v>
      </c>
      <c r="AJ57" s="2" t="s">
        <v>128</v>
      </c>
      <c r="AK57" s="1" t="s">
        <v>59</v>
      </c>
    </row>
    <row r="58" spans="1:38" ht="43.2" x14ac:dyDescent="0.3">
      <c r="A58" s="8" t="s">
        <v>81</v>
      </c>
      <c r="B58" s="9" t="s">
        <v>35</v>
      </c>
      <c r="C58" s="9" t="s">
        <v>115</v>
      </c>
      <c r="D58" s="9">
        <v>34</v>
      </c>
      <c r="E58" s="10">
        <v>44392</v>
      </c>
      <c r="F58" s="11"/>
      <c r="G58" s="11"/>
      <c r="H58" s="11"/>
      <c r="I58" s="11" t="s">
        <v>119</v>
      </c>
      <c r="J58" s="11"/>
      <c r="K58" s="11" t="s">
        <v>44</v>
      </c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9" t="s">
        <v>40</v>
      </c>
      <c r="W58" s="11">
        <v>9</v>
      </c>
      <c r="X58" s="11">
        <v>9</v>
      </c>
      <c r="Y58" s="11">
        <v>9</v>
      </c>
      <c r="Z58" s="11">
        <v>9</v>
      </c>
      <c r="AA58" s="11">
        <v>9</v>
      </c>
      <c r="AB58" s="11">
        <v>9</v>
      </c>
      <c r="AC58" s="11">
        <v>9</v>
      </c>
      <c r="AD58" s="11"/>
      <c r="AE58" s="9">
        <v>9</v>
      </c>
      <c r="AF58" s="11">
        <v>9</v>
      </c>
      <c r="AG58" s="11"/>
      <c r="AH58" s="11">
        <v>9</v>
      </c>
      <c r="AI58" s="11" t="s">
        <v>143</v>
      </c>
      <c r="AJ58" s="11"/>
      <c r="AK58" s="9" t="s">
        <v>42</v>
      </c>
      <c r="AL58" s="11"/>
    </row>
    <row r="59" spans="1:38" ht="18.75" customHeight="1" x14ac:dyDescent="0.3">
      <c r="M59" s="1"/>
    </row>
    <row r="60" spans="1:38" ht="49.5" customHeigh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>
        <f>AVERAGE(Tabla1[¿Qué opinión le merece el tiempo de espera para ser atendido? Valore de 0 a 10. Consulta en sala])</f>
        <v>9.064516129032258</v>
      </c>
      <c r="P60" s="12"/>
      <c r="Q60" s="12">
        <f>AVERAGE(Tabla1[¿Qué opinión le merece el tiempo de espera para la recogida de los documentos? Valore de 0 a 10. Servicio de reprografía])</f>
        <v>9.25</v>
      </c>
      <c r="R60" s="12"/>
      <c r="S60" s="12">
        <f>AVERAGE(Tabla1[¿Qué opinión le merecen las actividades? Valore de 0 a 10.])</f>
        <v>8.8333333333333339</v>
      </c>
      <c r="T60" s="12">
        <f>AVERAGE(Tabla1[Servicio de información general y especializada])</f>
        <v>8.15</v>
      </c>
      <c r="U60" s="12">
        <f>AVERAGE(Tabla1[Servicio de reserva de documentos])</f>
        <v>8.695652173913043</v>
      </c>
      <c r="V60" s="12"/>
      <c r="W60" s="12">
        <f>AVERAGE(Tabla1[La actualización de la información y los contenidos])</f>
        <v>8.6363636363636367</v>
      </c>
      <c r="X60" s="12">
        <f>AVERAGE(Tabla1[La facilidad de la búsqueda en el catálogo])</f>
        <v>8.4749999999999996</v>
      </c>
      <c r="Y60" s="12">
        <f>AVERAGE(Tabla1[La facilidad de localización de obras digitalizadas])</f>
        <v>8.5789473684210531</v>
      </c>
      <c r="Z60" s="12">
        <f>AVERAGE(Tabla1[Tiempo de descarga de los documentos digitalizados])</f>
        <v>8.6923076923076916</v>
      </c>
      <c r="AA60" s="12">
        <f>AVERAGE(Tabla1[El edificio y las instalaciones])</f>
        <v>8.6904761904761898</v>
      </c>
      <c r="AB60" s="12">
        <f>AVERAGE(Tabla1[El horario de apertura.])</f>
        <v>8.0465116279069768</v>
      </c>
      <c r="AC60" s="12">
        <f>AVERAGE(Tabla1[La información general y especializada recibida])</f>
        <v>9.0256410256410255</v>
      </c>
      <c r="AD60" s="12">
        <f>AVERAGE(Tabla1[El uso de la red wifi])</f>
        <v>7.833333333333333</v>
      </c>
      <c r="AE60" s="12">
        <f>AVERAGE(Tabla1[El trato y atención recibidos])</f>
        <v>9.2264150943396235</v>
      </c>
      <c r="AF60" s="12">
        <f>AVERAGE(Tabla1[El proceso de realización de carnés])</f>
        <v>9.1999999999999993</v>
      </c>
      <c r="AG60" s="12">
        <f>AVERAGE(Tabla1[La adecuación de la colección a sus necesidades])</f>
        <v>8.6190476190476186</v>
      </c>
      <c r="AH60" s="12">
        <f>AVERAGE(Tabla1[¿Cuál es su valoración general de la Biblioteca Histórica y sus servicios? Valore de 0 a 10.])</f>
        <v>8.9807692307692299</v>
      </c>
      <c r="AI60" s="12"/>
      <c r="AJ60" s="12"/>
      <c r="AK60" s="12"/>
      <c r="AL60" s="12"/>
    </row>
  </sheetData>
  <phoneticPr fontId="18" type="noConversion"/>
  <dataValidations count="1">
    <dataValidation type="list" allowBlank="1" showInputMessage="1" showErrorMessage="1" sqref="AI2:AI58" xr:uid="{EFEE93E7-84CE-49C2-990A-E7C595A1B1C3}">
      <formula1>"Mejor de lo que esperaba, Igual de lo que esperaba, Peor de lo que esperaba, No sabe/no contesta"</formula1>
    </dataValidation>
  </dataValidations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E15E9-54B6-4F64-8674-193181D5F3AC}">
  <dimension ref="A1:E7"/>
  <sheetViews>
    <sheetView workbookViewId="0">
      <selection activeCell="B13" sqref="B13"/>
    </sheetView>
  </sheetViews>
  <sheetFormatPr baseColWidth="10" defaultRowHeight="14.4" x14ac:dyDescent="0.3"/>
  <cols>
    <col min="1" max="1" width="41.33203125" customWidth="1"/>
    <col min="2" max="2" width="21.88671875" customWidth="1"/>
    <col min="3" max="3" width="27.5546875" customWidth="1"/>
    <col min="4" max="4" width="17.44140625" customWidth="1"/>
  </cols>
  <sheetData>
    <row r="1" spans="1:5" x14ac:dyDescent="0.3">
      <c r="A1" s="14" t="s">
        <v>131</v>
      </c>
      <c r="B1" s="13"/>
      <c r="C1" s="13"/>
      <c r="D1" s="16" t="s">
        <v>132</v>
      </c>
      <c r="E1" s="15">
        <v>57</v>
      </c>
    </row>
    <row r="2" spans="1:5" x14ac:dyDescent="0.3">
      <c r="A2" s="13" t="s">
        <v>133</v>
      </c>
      <c r="B2" s="20" t="s">
        <v>134</v>
      </c>
      <c r="C2" s="20" t="s">
        <v>135</v>
      </c>
      <c r="D2" s="13"/>
      <c r="E2" s="13"/>
    </row>
    <row r="3" spans="1:5" x14ac:dyDescent="0.3">
      <c r="A3" s="17" t="s">
        <v>136</v>
      </c>
      <c r="B3" s="19">
        <v>56.140350877192979</v>
      </c>
      <c r="C3" s="18">
        <v>32</v>
      </c>
      <c r="D3" s="13"/>
      <c r="E3" s="13"/>
    </row>
    <row r="4" spans="1:5" x14ac:dyDescent="0.3">
      <c r="A4" s="17" t="s">
        <v>137</v>
      </c>
      <c r="B4" s="19">
        <v>42.10526315789474</v>
      </c>
      <c r="C4" s="18">
        <v>24</v>
      </c>
      <c r="D4" s="13"/>
      <c r="E4" s="13"/>
    </row>
    <row r="5" spans="1:5" x14ac:dyDescent="0.3">
      <c r="A5" s="17" t="s">
        <v>138</v>
      </c>
      <c r="B5" s="19">
        <v>35.087719298245617</v>
      </c>
      <c r="C5" s="18">
        <v>20</v>
      </c>
      <c r="D5" s="13"/>
      <c r="E5" s="13"/>
    </row>
    <row r="6" spans="1:5" x14ac:dyDescent="0.3">
      <c r="A6" s="17" t="s">
        <v>139</v>
      </c>
      <c r="B6" s="19">
        <v>40.350877192982459</v>
      </c>
      <c r="C6" s="18">
        <v>23</v>
      </c>
      <c r="D6" s="13"/>
      <c r="E6" s="13"/>
    </row>
    <row r="7" spans="1:5" x14ac:dyDescent="0.3">
      <c r="A7" s="17" t="s">
        <v>140</v>
      </c>
      <c r="B7" s="19">
        <v>43.859649122807021</v>
      </c>
      <c r="C7" s="18">
        <v>25</v>
      </c>
      <c r="D7" s="13"/>
      <c r="E7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InformeEncuesta_BHM_2021</vt:lpstr>
      <vt:lpstr>% Servicios más usados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2022-03-24T07:23:40Z</dcterms:created>
  <dcterms:modified xsi:type="dcterms:W3CDTF">2022-03-24T07:23:46Z</dcterms:modified>
</cp:coreProperties>
</file>