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F7F727B9-EC5C-44D7-BC78-72210F8C9A74}" xr6:coauthVersionLast="47" xr6:coauthVersionMax="47" xr10:uidLastSave="{00000000-0000-0000-0000-000000000000}"/>
  <bookViews>
    <workbookView xWindow="22932" yWindow="-108" windowWidth="23256" windowHeight="12720" xr2:uid="{D79BA7B7-8255-46A6-B031-EF9E4830F94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F54" i="1"/>
  <c r="E54" i="1"/>
  <c r="D54" i="1"/>
  <c r="C54" i="1"/>
  <c r="D78" i="1" s="1"/>
  <c r="F53" i="1"/>
  <c r="G77" i="1" s="1"/>
  <c r="E53" i="1"/>
  <c r="F77" i="1" s="1"/>
  <c r="D53" i="1"/>
  <c r="E77" i="1" s="1"/>
  <c r="C53" i="1"/>
  <c r="D77" i="1" s="1"/>
  <c r="F52" i="1"/>
  <c r="G76" i="1" s="1"/>
  <c r="G80" i="1" s="1"/>
  <c r="E52" i="1"/>
  <c r="F76" i="1" s="1"/>
  <c r="F80" i="1" s="1"/>
  <c r="D52" i="1"/>
  <c r="E76" i="1" s="1"/>
  <c r="E80" i="1" s="1"/>
  <c r="C52" i="1"/>
  <c r="D76" i="1" s="1"/>
  <c r="D80" i="1" s="1"/>
  <c r="F51" i="1"/>
  <c r="G75" i="1" s="1"/>
  <c r="E51" i="1"/>
  <c r="D51" i="1"/>
  <c r="C51" i="1"/>
  <c r="D75" i="1" s="1"/>
  <c r="F50" i="1"/>
  <c r="G74" i="1" s="1"/>
  <c r="E50" i="1"/>
  <c r="F74" i="1" s="1"/>
  <c r="D50" i="1"/>
  <c r="E74" i="1" s="1"/>
  <c r="C50" i="1"/>
  <c r="D74" i="1" s="1"/>
  <c r="F49" i="1"/>
  <c r="G73" i="1" s="1"/>
  <c r="E49" i="1"/>
  <c r="F73" i="1" s="1"/>
  <c r="D49" i="1"/>
  <c r="E73" i="1" s="1"/>
  <c r="C49" i="1"/>
  <c r="F48" i="1"/>
  <c r="G72" i="1" s="1"/>
  <c r="E48" i="1"/>
  <c r="F72" i="1" s="1"/>
  <c r="D48" i="1"/>
  <c r="E72" i="1" s="1"/>
  <c r="C48" i="1"/>
  <c r="D72" i="1" s="1"/>
  <c r="G79" i="1" l="1"/>
  <c r="G63" i="1"/>
  <c r="G62" i="1"/>
  <c r="G78" i="1"/>
  <c r="G81" i="1" s="1"/>
  <c r="D79" i="1"/>
  <c r="D81" i="1"/>
  <c r="G64" i="1"/>
  <c r="G65" i="1"/>
  <c r="G68" i="1"/>
  <c r="D73" i="1"/>
  <c r="H57" i="1"/>
  <c r="I57" i="1" s="1"/>
  <c r="G66" i="1"/>
  <c r="G58" i="1" s="1"/>
  <c r="G67" i="1"/>
  <c r="C59" i="1"/>
  <c r="E75" i="1"/>
  <c r="E79" i="1" s="1"/>
  <c r="E78" i="1"/>
  <c r="E81" i="1" s="1"/>
  <c r="F75" i="1"/>
  <c r="F79" i="1" s="1"/>
  <c r="F78" i="1"/>
  <c r="F81" i="1" s="1"/>
  <c r="G57" i="1" l="1"/>
  <c r="G59" i="1"/>
</calcChain>
</file>

<file path=xl/sharedStrings.xml><?xml version="1.0" encoding="utf-8"?>
<sst xmlns="http://schemas.openxmlformats.org/spreadsheetml/2006/main" count="87" uniqueCount="31">
  <si>
    <t>CUESTIONARIO DE SATISFACCIÓN CON EL SERVICIO DE LA RESIDENCIA INTERNADO SAN ILDEFONSO - FAMILIAS</t>
  </si>
  <si>
    <t>FAMILIAR</t>
  </si>
  <si>
    <t>HORARIO ATENCIÓN</t>
  </si>
  <si>
    <t>AMABILIDAD Y RESPETO</t>
  </si>
  <si>
    <t>CLARIDAD LENGUAJE UTILIZADO</t>
  </si>
  <si>
    <t>SATISFACCIÓN GENERAL</t>
  </si>
  <si>
    <t>MADRE/PADRE</t>
  </si>
  <si>
    <t>COMENTARIOS SUGERENCIAS</t>
  </si>
  <si>
    <t>MADRE</t>
  </si>
  <si>
    <t>PADRE</t>
  </si>
  <si>
    <t>MEDIA</t>
  </si>
  <si>
    <t>PORCENTAJE</t>
  </si>
  <si>
    <t>MUCHO (5)</t>
  </si>
  <si>
    <t>BASTANTE (4)</t>
  </si>
  <si>
    <t>REGULAR (3)</t>
  </si>
  <si>
    <t>POCO (2)</t>
  </si>
  <si>
    <t>NADA (1)</t>
  </si>
  <si>
    <t>MADRES</t>
  </si>
  <si>
    <t>Muy Satisfechos (4-5)</t>
  </si>
  <si>
    <t>PADRES</t>
  </si>
  <si>
    <t>Satisfechos (3)</t>
  </si>
  <si>
    <t>OTROS</t>
  </si>
  <si>
    <t>Insatisfechos (1-2)</t>
  </si>
  <si>
    <t>PROMEDIOS</t>
  </si>
  <si>
    <t>Nº FAMIIAS</t>
  </si>
  <si>
    <t xml:space="preserve">MUCHO </t>
  </si>
  <si>
    <t>BASTANTE</t>
  </si>
  <si>
    <t>REGULAR</t>
  </si>
  <si>
    <t>POCO</t>
  </si>
  <si>
    <t>NADA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</si>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</sst>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2" fillId="0" borderId="0" xfId="0" applyFont="1"/>
    <xf numFmtId="0" fontId="2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9" fontId="2" fillId="0" borderId="21" xfId="1" applyFont="1" applyBorder="1" applyAlignment="1">
      <alignment horizontal="center" vertical="center"/>
    </xf>
    <xf numFmtId="9" fontId="2" fillId="0" borderId="16" xfId="1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3" xfId="0" applyBorder="1"/>
    <xf numFmtId="0" fontId="0" fillId="0" borderId="6" xfId="0" applyBorder="1"/>
    <xf numFmtId="0" fontId="0" fillId="0" borderId="0" xfId="0" applyAlignment="1">
      <alignment horizontal="center" vertical="center"/>
    </xf>
    <xf numFmtId="9" fontId="0" fillId="0" borderId="0" xfId="1" applyFont="1"/>
    <xf numFmtId="0" fontId="0" fillId="0" borderId="7" xfId="0" applyBorder="1"/>
    <xf numFmtId="0" fontId="0" fillId="0" borderId="8" xfId="0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1" xfId="0" applyBorder="1"/>
    <xf numFmtId="9" fontId="0" fillId="0" borderId="14" xfId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30" xfId="0" applyBorder="1"/>
    <xf numFmtId="0" fontId="0" fillId="0" borderId="31" xfId="0" applyBorder="1" applyAlignment="1">
      <alignment horizontal="center" vertical="center"/>
    </xf>
    <xf numFmtId="9" fontId="0" fillId="0" borderId="34" xfId="1" applyFont="1" applyBorder="1" applyAlignment="1">
      <alignment horizontal="center" vertical="center"/>
    </xf>
    <xf numFmtId="9" fontId="0" fillId="0" borderId="34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2" fontId="2" fillId="0" borderId="36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9" fontId="2" fillId="0" borderId="36" xfId="1" applyFont="1" applyBorder="1" applyAlignment="1">
      <alignment horizontal="center" vertical="center"/>
    </xf>
    <xf numFmtId="9" fontId="2" fillId="0" borderId="35" xfId="1" applyFont="1" applyBorder="1" applyAlignment="1">
      <alignment horizontal="center" vertical="center"/>
    </xf>
    <xf numFmtId="0" fontId="0" fillId="0" borderId="17" xfId="0" applyBorder="1"/>
    <xf numFmtId="0" fontId="0" fillId="3" borderId="1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40" xfId="0" applyNumberFormat="1" applyFont="1" applyBorder="1" applyAlignment="1">
      <alignment horizontal="center" vertical="center"/>
    </xf>
    <xf numFmtId="9" fontId="0" fillId="0" borderId="41" xfId="1" applyFont="1" applyBorder="1" applyAlignment="1">
      <alignment horizontal="center"/>
    </xf>
    <xf numFmtId="9" fontId="0" fillId="0" borderId="42" xfId="1" applyFont="1" applyBorder="1" applyAlignment="1">
      <alignment horizontal="center"/>
    </xf>
    <xf numFmtId="9" fontId="0" fillId="0" borderId="43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30" xfId="1" applyFont="1" applyBorder="1" applyAlignment="1">
      <alignment horizontal="center"/>
    </xf>
    <xf numFmtId="9" fontId="0" fillId="0" borderId="31" xfId="1" applyFont="1" applyBorder="1" applyAlignment="1">
      <alignment horizontal="center"/>
    </xf>
    <xf numFmtId="9" fontId="0" fillId="0" borderId="34" xfId="1" applyFont="1" applyBorder="1" applyAlignment="1">
      <alignment horizontal="center"/>
    </xf>
    <xf numFmtId="9" fontId="0" fillId="0" borderId="8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31" xfId="0" applyNumberForma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2" fillId="0" borderId="47" xfId="0" applyFont="1" applyBorder="1"/>
    <xf numFmtId="0" fontId="0" fillId="3" borderId="12" xfId="0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455F0-DC3F-4E27-B049-EA075A1A5BAE}">
  <dimension ref="A1:I81"/>
  <sheetViews>
    <sheetView tabSelected="1" workbookViewId="0">
      <selection sqref="A1:H1"/>
    </sheetView>
  </sheetViews>
  <sheetFormatPr baseColWidth="10" defaultRowHeight="14.4" x14ac:dyDescent="0.3"/>
  <cols>
    <col min="1" max="1" width="5.5546875" style="35" customWidth="1"/>
    <col min="2" max="2" width="17.33203125" customWidth="1"/>
    <col min="3" max="3" width="16" customWidth="1"/>
    <col min="4" max="4" width="17.44140625" customWidth="1"/>
    <col min="5" max="5" width="16" customWidth="1"/>
    <col min="6" max="6" width="21.33203125" customWidth="1"/>
    <col min="7" max="7" width="22.5546875" customWidth="1"/>
    <col min="8" max="8" width="53.6640625" customWidth="1"/>
  </cols>
  <sheetData>
    <row r="1" spans="1:8" s="1" customFormat="1" ht="30.75" customHeight="1" x14ac:dyDescent="0.3">
      <c r="A1" s="91" t="s">
        <v>0</v>
      </c>
      <c r="B1" s="92"/>
      <c r="C1" s="92"/>
      <c r="D1" s="92"/>
      <c r="E1" s="92"/>
      <c r="F1" s="92"/>
      <c r="G1" s="92"/>
      <c r="H1" s="93"/>
    </row>
    <row r="2" spans="1:8" s="1" customFormat="1" ht="15" thickBot="1" x14ac:dyDescent="0.35">
      <c r="A2" s="94" t="s">
        <v>30</v>
      </c>
      <c r="B2" s="95"/>
      <c r="C2" s="95"/>
      <c r="D2" s="95"/>
      <c r="E2" s="95"/>
      <c r="F2" s="95"/>
      <c r="G2" s="95"/>
      <c r="H2" s="96"/>
    </row>
    <row r="3" spans="1:8" s="1" customFormat="1" ht="15" thickBot="1" x14ac:dyDescent="0.35">
      <c r="A3" s="2"/>
      <c r="B3" s="2"/>
      <c r="C3" s="2"/>
      <c r="D3" s="2"/>
      <c r="E3" s="2"/>
      <c r="F3" s="2"/>
      <c r="G3" s="2"/>
      <c r="H3" s="2"/>
    </row>
    <row r="4" spans="1:8" s="7" customFormat="1" ht="48.75" customHeight="1" x14ac:dyDescent="0.3">
      <c r="A4" s="3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1:8" x14ac:dyDescent="0.3">
      <c r="A5" s="8">
        <v>1</v>
      </c>
      <c r="B5" s="9" t="s">
        <v>8</v>
      </c>
      <c r="C5" s="9">
        <v>5</v>
      </c>
      <c r="D5" s="9">
        <v>5</v>
      </c>
      <c r="E5" s="9">
        <v>4</v>
      </c>
      <c r="F5" s="9">
        <v>5</v>
      </c>
      <c r="G5" s="10">
        <v>1</v>
      </c>
      <c r="H5" s="11"/>
    </row>
    <row r="6" spans="1:8" x14ac:dyDescent="0.3">
      <c r="A6" s="8">
        <v>2</v>
      </c>
      <c r="B6" s="9" t="s">
        <v>8</v>
      </c>
      <c r="C6" s="9">
        <v>5</v>
      </c>
      <c r="D6" s="9">
        <v>5</v>
      </c>
      <c r="E6" s="9">
        <v>5</v>
      </c>
      <c r="F6" s="9">
        <v>5</v>
      </c>
      <c r="G6" s="10">
        <v>1</v>
      </c>
      <c r="H6" s="11"/>
    </row>
    <row r="7" spans="1:8" x14ac:dyDescent="0.3">
      <c r="A7" s="8">
        <v>3</v>
      </c>
      <c r="B7" s="9" t="s">
        <v>9</v>
      </c>
      <c r="C7" s="9">
        <v>5</v>
      </c>
      <c r="D7" s="9">
        <v>5</v>
      </c>
      <c r="E7" s="9">
        <v>5</v>
      </c>
      <c r="F7" s="9">
        <v>5</v>
      </c>
      <c r="G7" s="10">
        <v>1</v>
      </c>
      <c r="H7" s="11"/>
    </row>
    <row r="8" spans="1:8" x14ac:dyDescent="0.3">
      <c r="A8" s="8">
        <v>4</v>
      </c>
      <c r="B8" s="9" t="s">
        <v>8</v>
      </c>
      <c r="C8" s="9">
        <v>5</v>
      </c>
      <c r="D8" s="9">
        <v>5</v>
      </c>
      <c r="E8" s="9">
        <v>3</v>
      </c>
      <c r="F8" s="9">
        <v>3</v>
      </c>
      <c r="G8" s="10">
        <v>1</v>
      </c>
      <c r="H8" s="11"/>
    </row>
    <row r="9" spans="1:8" x14ac:dyDescent="0.3">
      <c r="A9" s="8">
        <v>5</v>
      </c>
      <c r="B9" s="9" t="s">
        <v>8</v>
      </c>
      <c r="C9" s="9">
        <v>5</v>
      </c>
      <c r="D9" s="9">
        <v>5</v>
      </c>
      <c r="E9" s="9">
        <v>5</v>
      </c>
      <c r="F9" s="9">
        <v>5</v>
      </c>
      <c r="G9" s="10">
        <v>1</v>
      </c>
      <c r="H9" s="11"/>
    </row>
    <row r="10" spans="1:8" x14ac:dyDescent="0.3">
      <c r="A10" s="8">
        <v>6</v>
      </c>
      <c r="B10" s="9" t="s">
        <v>8</v>
      </c>
      <c r="C10" s="9">
        <v>5</v>
      </c>
      <c r="D10" s="9">
        <v>5</v>
      </c>
      <c r="E10" s="9">
        <v>5</v>
      </c>
      <c r="F10" s="9">
        <v>5</v>
      </c>
      <c r="G10" s="10">
        <v>1</v>
      </c>
      <c r="H10" s="11"/>
    </row>
    <row r="11" spans="1:8" x14ac:dyDescent="0.3">
      <c r="A11" s="8">
        <v>7</v>
      </c>
      <c r="B11" s="9" t="s">
        <v>8</v>
      </c>
      <c r="C11" s="9">
        <v>4</v>
      </c>
      <c r="D11" s="9">
        <v>5</v>
      </c>
      <c r="E11" s="9">
        <v>5</v>
      </c>
      <c r="F11" s="9">
        <v>5</v>
      </c>
      <c r="G11" s="10">
        <v>1</v>
      </c>
      <c r="H11" s="11"/>
    </row>
    <row r="12" spans="1:8" x14ac:dyDescent="0.3">
      <c r="A12" s="8">
        <v>8</v>
      </c>
      <c r="B12" s="9" t="s">
        <v>8</v>
      </c>
      <c r="C12" s="9">
        <v>5</v>
      </c>
      <c r="D12" s="9">
        <v>5</v>
      </c>
      <c r="E12" s="9">
        <v>5</v>
      </c>
      <c r="F12" s="9">
        <v>5</v>
      </c>
      <c r="G12" s="10">
        <v>1</v>
      </c>
      <c r="H12" s="11"/>
    </row>
    <row r="13" spans="1:8" x14ac:dyDescent="0.3">
      <c r="A13" s="8">
        <v>9</v>
      </c>
      <c r="B13" s="9" t="s">
        <v>8</v>
      </c>
      <c r="C13" s="9">
        <v>5</v>
      </c>
      <c r="D13" s="9">
        <v>5</v>
      </c>
      <c r="E13" s="9">
        <v>4</v>
      </c>
      <c r="F13" s="9">
        <v>5</v>
      </c>
      <c r="G13" s="10">
        <v>1</v>
      </c>
      <c r="H13" s="11"/>
    </row>
    <row r="14" spans="1:8" x14ac:dyDescent="0.3">
      <c r="A14" s="8">
        <v>10</v>
      </c>
      <c r="B14" s="9" t="s">
        <v>8</v>
      </c>
      <c r="C14" s="9">
        <v>4</v>
      </c>
      <c r="D14" s="9">
        <v>4</v>
      </c>
      <c r="E14" s="9">
        <v>5</v>
      </c>
      <c r="F14" s="9">
        <v>5</v>
      </c>
      <c r="G14" s="10">
        <v>1</v>
      </c>
      <c r="H14" s="11"/>
    </row>
    <row r="15" spans="1:8" x14ac:dyDescent="0.3">
      <c r="A15" s="8">
        <v>11</v>
      </c>
      <c r="B15" s="9" t="s">
        <v>8</v>
      </c>
      <c r="C15" s="9">
        <v>4</v>
      </c>
      <c r="D15" s="9">
        <v>5</v>
      </c>
      <c r="E15" s="9">
        <v>5</v>
      </c>
      <c r="F15" s="9">
        <v>4</v>
      </c>
      <c r="G15" s="10">
        <v>1</v>
      </c>
      <c r="H15" s="11"/>
    </row>
    <row r="16" spans="1:8" x14ac:dyDescent="0.3">
      <c r="A16" s="8">
        <v>12</v>
      </c>
      <c r="B16" s="9" t="s">
        <v>8</v>
      </c>
      <c r="C16" s="9">
        <v>5</v>
      </c>
      <c r="D16" s="9">
        <v>5</v>
      </c>
      <c r="E16" s="9">
        <v>5</v>
      </c>
      <c r="F16" s="9">
        <v>5</v>
      </c>
      <c r="G16" s="10">
        <v>1</v>
      </c>
      <c r="H16" s="11"/>
    </row>
    <row r="17" spans="1:8" x14ac:dyDescent="0.3">
      <c r="A17" s="8">
        <v>13</v>
      </c>
      <c r="B17" s="9" t="s">
        <v>9</v>
      </c>
      <c r="C17" s="9">
        <v>5</v>
      </c>
      <c r="D17" s="9">
        <v>5</v>
      </c>
      <c r="E17" s="9">
        <v>4</v>
      </c>
      <c r="F17" s="9">
        <v>5</v>
      </c>
      <c r="G17" s="10">
        <v>1</v>
      </c>
      <c r="H17" s="11"/>
    </row>
    <row r="18" spans="1:8" x14ac:dyDescent="0.3">
      <c r="A18" s="8">
        <v>14</v>
      </c>
      <c r="B18" s="9" t="s">
        <v>8</v>
      </c>
      <c r="C18" s="9">
        <v>4</v>
      </c>
      <c r="D18" s="9">
        <v>5</v>
      </c>
      <c r="E18" s="9">
        <v>5</v>
      </c>
      <c r="F18" s="9">
        <v>5</v>
      </c>
      <c r="G18" s="10">
        <v>1</v>
      </c>
      <c r="H18" s="11"/>
    </row>
    <row r="19" spans="1:8" x14ac:dyDescent="0.3">
      <c r="A19" s="8">
        <v>15</v>
      </c>
      <c r="B19" s="9" t="s">
        <v>8</v>
      </c>
      <c r="C19" s="9">
        <v>5</v>
      </c>
      <c r="D19" s="9">
        <v>5</v>
      </c>
      <c r="E19" s="9">
        <v>5</v>
      </c>
      <c r="F19" s="9">
        <v>5</v>
      </c>
      <c r="G19" s="10">
        <v>1</v>
      </c>
      <c r="H19" s="11"/>
    </row>
    <row r="20" spans="1:8" x14ac:dyDescent="0.3">
      <c r="A20" s="8">
        <v>16</v>
      </c>
      <c r="B20" s="9" t="s">
        <v>8</v>
      </c>
      <c r="C20" s="9">
        <v>5</v>
      </c>
      <c r="D20" s="9">
        <v>5</v>
      </c>
      <c r="E20" s="9">
        <v>5</v>
      </c>
      <c r="F20" s="9">
        <v>5</v>
      </c>
      <c r="G20" s="10">
        <v>1</v>
      </c>
      <c r="H20" s="11"/>
    </row>
    <row r="21" spans="1:8" x14ac:dyDescent="0.3">
      <c r="A21" s="8">
        <v>17</v>
      </c>
      <c r="B21" s="9" t="s">
        <v>8</v>
      </c>
      <c r="C21" s="9">
        <v>4</v>
      </c>
      <c r="D21" s="9">
        <v>5</v>
      </c>
      <c r="E21" s="9">
        <v>4</v>
      </c>
      <c r="F21" s="9">
        <v>5</v>
      </c>
      <c r="G21" s="10">
        <v>1</v>
      </c>
      <c r="H21" s="11"/>
    </row>
    <row r="22" spans="1:8" x14ac:dyDescent="0.3">
      <c r="A22" s="8">
        <v>18</v>
      </c>
      <c r="B22" s="9" t="s">
        <v>8</v>
      </c>
      <c r="C22" s="9">
        <v>5</v>
      </c>
      <c r="D22" s="9">
        <v>5</v>
      </c>
      <c r="E22" s="9">
        <v>5</v>
      </c>
      <c r="F22" s="9">
        <v>4</v>
      </c>
      <c r="G22" s="10">
        <v>1</v>
      </c>
      <c r="H22" s="11"/>
    </row>
    <row r="23" spans="1:8" x14ac:dyDescent="0.3">
      <c r="A23" s="8">
        <v>19</v>
      </c>
      <c r="B23" s="9" t="s">
        <v>8</v>
      </c>
      <c r="C23" s="9">
        <v>5</v>
      </c>
      <c r="D23" s="9">
        <v>5</v>
      </c>
      <c r="E23" s="9">
        <v>5</v>
      </c>
      <c r="F23" s="9">
        <v>5</v>
      </c>
      <c r="G23" s="10">
        <v>1</v>
      </c>
      <c r="H23" s="11"/>
    </row>
    <row r="24" spans="1:8" x14ac:dyDescent="0.3">
      <c r="A24" s="8">
        <v>20</v>
      </c>
      <c r="B24" s="9" t="s">
        <v>8</v>
      </c>
      <c r="C24" s="9">
        <v>5</v>
      </c>
      <c r="D24" s="9">
        <v>5</v>
      </c>
      <c r="E24" s="9">
        <v>5</v>
      </c>
      <c r="F24" s="9">
        <v>4</v>
      </c>
      <c r="G24" s="10">
        <v>1</v>
      </c>
      <c r="H24" s="11"/>
    </row>
    <row r="25" spans="1:8" x14ac:dyDescent="0.3">
      <c r="A25" s="8">
        <v>21</v>
      </c>
      <c r="B25" s="9" t="s">
        <v>8</v>
      </c>
      <c r="C25" s="9">
        <v>5</v>
      </c>
      <c r="D25" s="9">
        <v>5</v>
      </c>
      <c r="E25" s="9">
        <v>5</v>
      </c>
      <c r="F25" s="9">
        <v>5</v>
      </c>
      <c r="G25" s="10">
        <v>1</v>
      </c>
      <c r="H25" s="11"/>
    </row>
    <row r="26" spans="1:8" x14ac:dyDescent="0.3">
      <c r="A26" s="8">
        <v>22</v>
      </c>
      <c r="B26" s="9" t="s">
        <v>8</v>
      </c>
      <c r="C26" s="9">
        <v>5</v>
      </c>
      <c r="D26" s="9">
        <v>5</v>
      </c>
      <c r="E26" s="9">
        <v>5</v>
      </c>
      <c r="F26" s="9">
        <v>5</v>
      </c>
      <c r="G26" s="10">
        <v>1</v>
      </c>
      <c r="H26" s="11"/>
    </row>
    <row r="27" spans="1:8" x14ac:dyDescent="0.3">
      <c r="A27" s="8">
        <v>23</v>
      </c>
      <c r="B27" s="9" t="s">
        <v>8</v>
      </c>
      <c r="C27" s="9">
        <v>4</v>
      </c>
      <c r="D27" s="9">
        <v>5</v>
      </c>
      <c r="E27" s="9">
        <v>4</v>
      </c>
      <c r="F27" s="9">
        <v>5</v>
      </c>
      <c r="G27" s="10">
        <v>1</v>
      </c>
      <c r="H27" s="11"/>
    </row>
    <row r="28" spans="1:8" x14ac:dyDescent="0.3">
      <c r="A28" s="8">
        <v>24</v>
      </c>
      <c r="B28" s="9" t="s">
        <v>8</v>
      </c>
      <c r="C28" s="9">
        <v>5</v>
      </c>
      <c r="D28" s="9">
        <v>5</v>
      </c>
      <c r="E28" s="9">
        <v>5</v>
      </c>
      <c r="F28" s="9">
        <v>5</v>
      </c>
      <c r="G28" s="10">
        <v>1</v>
      </c>
      <c r="H28" s="11"/>
    </row>
    <row r="29" spans="1:8" x14ac:dyDescent="0.3">
      <c r="A29" s="8">
        <v>25</v>
      </c>
      <c r="B29" s="9" t="s">
        <v>8</v>
      </c>
      <c r="C29" s="9">
        <v>5</v>
      </c>
      <c r="D29" s="9">
        <v>5</v>
      </c>
      <c r="E29" s="9">
        <v>5</v>
      </c>
      <c r="F29" s="9">
        <v>5</v>
      </c>
      <c r="G29" s="10">
        <v>1</v>
      </c>
      <c r="H29" s="11"/>
    </row>
    <row r="30" spans="1:8" x14ac:dyDescent="0.3">
      <c r="A30" s="8">
        <v>26</v>
      </c>
      <c r="B30" s="9" t="s">
        <v>8</v>
      </c>
      <c r="C30" s="9">
        <v>5</v>
      </c>
      <c r="D30" s="9">
        <v>5</v>
      </c>
      <c r="E30" s="9">
        <v>5</v>
      </c>
      <c r="F30" s="9">
        <v>5</v>
      </c>
      <c r="G30" s="10">
        <v>1</v>
      </c>
      <c r="H30" s="11"/>
    </row>
    <row r="31" spans="1:8" x14ac:dyDescent="0.3">
      <c r="A31" s="8">
        <v>27</v>
      </c>
      <c r="B31" s="9" t="s">
        <v>8</v>
      </c>
      <c r="C31" s="9">
        <v>5</v>
      </c>
      <c r="D31" s="9">
        <v>5</v>
      </c>
      <c r="E31" s="9">
        <v>5</v>
      </c>
      <c r="F31" s="9">
        <v>5</v>
      </c>
      <c r="G31" s="10">
        <v>1</v>
      </c>
      <c r="H31" s="11"/>
    </row>
    <row r="32" spans="1:8" x14ac:dyDescent="0.3">
      <c r="A32" s="8">
        <v>28</v>
      </c>
      <c r="B32" s="9" t="s">
        <v>8</v>
      </c>
      <c r="C32" s="9">
        <v>5</v>
      </c>
      <c r="D32" s="9">
        <v>5</v>
      </c>
      <c r="E32" s="9">
        <v>5</v>
      </c>
      <c r="F32" s="9">
        <v>5</v>
      </c>
      <c r="G32" s="10">
        <v>1</v>
      </c>
      <c r="H32" s="11"/>
    </row>
    <row r="33" spans="1:8" x14ac:dyDescent="0.3">
      <c r="A33" s="8">
        <v>29</v>
      </c>
      <c r="B33" s="9" t="s">
        <v>8</v>
      </c>
      <c r="C33" s="9">
        <v>5</v>
      </c>
      <c r="D33" s="9">
        <v>5</v>
      </c>
      <c r="E33" s="9">
        <v>5</v>
      </c>
      <c r="F33" s="9">
        <v>5</v>
      </c>
      <c r="G33" s="10">
        <v>1</v>
      </c>
      <c r="H33" s="11"/>
    </row>
    <row r="34" spans="1:8" x14ac:dyDescent="0.3">
      <c r="A34" s="8">
        <v>30</v>
      </c>
      <c r="B34" s="9" t="s">
        <v>8</v>
      </c>
      <c r="C34" s="9">
        <v>5</v>
      </c>
      <c r="D34" s="9">
        <v>5</v>
      </c>
      <c r="E34" s="9">
        <v>5</v>
      </c>
      <c r="F34" s="9">
        <v>5</v>
      </c>
      <c r="G34" s="10">
        <v>1</v>
      </c>
      <c r="H34" s="11"/>
    </row>
    <row r="35" spans="1:8" x14ac:dyDescent="0.3">
      <c r="A35" s="8">
        <v>31</v>
      </c>
      <c r="B35" s="9" t="s">
        <v>9</v>
      </c>
      <c r="C35" s="9">
        <v>4</v>
      </c>
      <c r="D35" s="9">
        <v>5</v>
      </c>
      <c r="E35" s="9">
        <v>5</v>
      </c>
      <c r="F35" s="9">
        <v>5</v>
      </c>
      <c r="G35" s="10">
        <v>1</v>
      </c>
      <c r="H35" s="11"/>
    </row>
    <row r="36" spans="1:8" x14ac:dyDescent="0.3">
      <c r="A36" s="8">
        <v>32</v>
      </c>
      <c r="B36" s="9" t="s">
        <v>8</v>
      </c>
      <c r="C36" s="9">
        <v>5</v>
      </c>
      <c r="D36" s="9">
        <v>5</v>
      </c>
      <c r="E36" s="9">
        <v>5</v>
      </c>
      <c r="F36" s="9">
        <v>5</v>
      </c>
      <c r="G36" s="10">
        <v>1</v>
      </c>
      <c r="H36" s="11"/>
    </row>
    <row r="37" spans="1:8" x14ac:dyDescent="0.3">
      <c r="A37" s="8">
        <v>33</v>
      </c>
      <c r="B37" s="9" t="s">
        <v>8</v>
      </c>
      <c r="C37" s="9">
        <v>5</v>
      </c>
      <c r="D37" s="9">
        <v>5</v>
      </c>
      <c r="E37" s="9">
        <v>5</v>
      </c>
      <c r="F37" s="9">
        <v>5</v>
      </c>
      <c r="G37" s="10">
        <v>1</v>
      </c>
      <c r="H37" s="11"/>
    </row>
    <row r="38" spans="1:8" x14ac:dyDescent="0.3">
      <c r="A38" s="8">
        <v>34</v>
      </c>
      <c r="B38" s="9" t="s">
        <v>8</v>
      </c>
      <c r="C38" s="9">
        <v>5</v>
      </c>
      <c r="D38" s="9">
        <v>5</v>
      </c>
      <c r="E38" s="9">
        <v>5</v>
      </c>
      <c r="F38" s="9">
        <v>5</v>
      </c>
      <c r="G38" s="10">
        <v>1</v>
      </c>
      <c r="H38" s="11"/>
    </row>
    <row r="39" spans="1:8" x14ac:dyDescent="0.3">
      <c r="A39" s="8">
        <v>35</v>
      </c>
      <c r="B39" s="9" t="s">
        <v>8</v>
      </c>
      <c r="C39" s="9">
        <v>5</v>
      </c>
      <c r="D39" s="9">
        <v>5</v>
      </c>
      <c r="E39" s="9">
        <v>5</v>
      </c>
      <c r="F39" s="9">
        <v>5</v>
      </c>
      <c r="G39" s="10">
        <v>1</v>
      </c>
      <c r="H39" s="11"/>
    </row>
    <row r="40" spans="1:8" x14ac:dyDescent="0.3">
      <c r="A40" s="8">
        <v>36</v>
      </c>
      <c r="B40" s="9" t="s">
        <v>8</v>
      </c>
      <c r="C40" s="9">
        <v>5</v>
      </c>
      <c r="D40" s="9">
        <v>5</v>
      </c>
      <c r="E40" s="9">
        <v>5</v>
      </c>
      <c r="F40" s="9">
        <v>5</v>
      </c>
      <c r="G40" s="10">
        <v>1</v>
      </c>
      <c r="H40" s="11"/>
    </row>
    <row r="41" spans="1:8" x14ac:dyDescent="0.3">
      <c r="A41" s="8">
        <v>37</v>
      </c>
      <c r="B41" s="9" t="s">
        <v>9</v>
      </c>
      <c r="C41" s="9">
        <v>5</v>
      </c>
      <c r="D41" s="9">
        <v>5</v>
      </c>
      <c r="E41" s="9">
        <v>5</v>
      </c>
      <c r="F41" s="9">
        <v>5</v>
      </c>
      <c r="G41" s="10">
        <v>1</v>
      </c>
      <c r="H41" s="11"/>
    </row>
    <row r="42" spans="1:8" x14ac:dyDescent="0.3">
      <c r="A42" s="8">
        <v>38</v>
      </c>
      <c r="B42" s="9" t="s">
        <v>8</v>
      </c>
      <c r="C42" s="9">
        <v>5</v>
      </c>
      <c r="D42" s="9">
        <v>5</v>
      </c>
      <c r="E42" s="9">
        <v>5</v>
      </c>
      <c r="F42" s="9">
        <v>5</v>
      </c>
      <c r="G42" s="10">
        <v>1</v>
      </c>
      <c r="H42" s="11"/>
    </row>
    <row r="43" spans="1:8" x14ac:dyDescent="0.3">
      <c r="A43" s="8">
        <v>39</v>
      </c>
      <c r="B43" s="9" t="s">
        <v>8</v>
      </c>
      <c r="C43" s="9">
        <v>5</v>
      </c>
      <c r="D43" s="9">
        <v>5</v>
      </c>
      <c r="E43" s="9">
        <v>5</v>
      </c>
      <c r="F43" s="9">
        <v>5</v>
      </c>
      <c r="G43" s="10">
        <v>1</v>
      </c>
      <c r="H43" s="11"/>
    </row>
    <row r="44" spans="1:8" x14ac:dyDescent="0.3">
      <c r="A44" s="8">
        <v>40</v>
      </c>
      <c r="B44" s="9" t="s">
        <v>8</v>
      </c>
      <c r="C44" s="9">
        <v>5</v>
      </c>
      <c r="D44" s="9">
        <v>4</v>
      </c>
      <c r="E44" s="9">
        <v>5</v>
      </c>
      <c r="F44" s="9">
        <v>3</v>
      </c>
      <c r="G44" s="10">
        <v>1</v>
      </c>
      <c r="H44" s="11"/>
    </row>
    <row r="45" spans="1:8" x14ac:dyDescent="0.3">
      <c r="A45" s="8">
        <v>41</v>
      </c>
      <c r="B45" s="9" t="s">
        <v>8</v>
      </c>
      <c r="C45" s="9">
        <v>5</v>
      </c>
      <c r="D45" s="9">
        <v>5</v>
      </c>
      <c r="E45" s="9">
        <v>5</v>
      </c>
      <c r="F45" s="9">
        <v>5</v>
      </c>
      <c r="G45" s="10">
        <v>1</v>
      </c>
      <c r="H45" s="11"/>
    </row>
    <row r="46" spans="1:8" x14ac:dyDescent="0.3">
      <c r="A46" s="82">
        <v>42</v>
      </c>
      <c r="B46" s="9" t="s">
        <v>8</v>
      </c>
      <c r="C46" s="9">
        <v>3</v>
      </c>
      <c r="D46" s="9">
        <v>5</v>
      </c>
      <c r="E46" s="9">
        <v>5</v>
      </c>
      <c r="F46" s="9">
        <v>5</v>
      </c>
      <c r="G46" s="9">
        <v>1</v>
      </c>
      <c r="H46" s="83"/>
    </row>
    <row r="47" spans="1:8" x14ac:dyDescent="0.3">
      <c r="A47" s="82"/>
      <c r="B47" s="9"/>
      <c r="C47" s="9"/>
      <c r="D47" s="9"/>
      <c r="E47" s="9"/>
      <c r="F47" s="9"/>
      <c r="G47" s="9"/>
      <c r="H47" s="83"/>
    </row>
    <row r="48" spans="1:8" s="12" customFormat="1" ht="15" thickBot="1" x14ac:dyDescent="0.35">
      <c r="A48" s="76"/>
      <c r="B48" s="77" t="s">
        <v>10</v>
      </c>
      <c r="C48" s="78">
        <f>AVERAGE(C5:C46)</f>
        <v>4.7857142857142856</v>
      </c>
      <c r="D48" s="79">
        <f t="shared" ref="D48:F48" si="0">AVERAGE(D5:D46)</f>
        <v>4.9523809523809526</v>
      </c>
      <c r="E48" s="79">
        <f t="shared" si="0"/>
        <v>4.833333333333333</v>
      </c>
      <c r="F48" s="80">
        <f t="shared" si="0"/>
        <v>4.833333333333333</v>
      </c>
      <c r="G48" s="81"/>
      <c r="H48" s="19"/>
    </row>
    <row r="49" spans="1:9" s="12" customFormat="1" ht="15" thickBot="1" x14ac:dyDescent="0.35">
      <c r="A49" s="13"/>
      <c r="B49" s="14" t="s">
        <v>11</v>
      </c>
      <c r="C49" s="15">
        <f>COUNTIF(C5:C46,"&gt;=4")/COUNT(C5:C46)</f>
        <v>0.97619047619047616</v>
      </c>
      <c r="D49" s="16">
        <f t="shared" ref="D49:F49" si="1">COUNTIF(D5:D46,"&gt;=4")/COUNT(D5:D46)</f>
        <v>1</v>
      </c>
      <c r="E49" s="16">
        <f t="shared" si="1"/>
        <v>0.97619047619047616</v>
      </c>
      <c r="F49" s="17">
        <f t="shared" si="1"/>
        <v>0.95238095238095233</v>
      </c>
      <c r="G49" s="18"/>
      <c r="H49" s="19"/>
    </row>
    <row r="50" spans="1:9" x14ac:dyDescent="0.3">
      <c r="A50" s="20"/>
      <c r="B50" s="84" t="s">
        <v>12</v>
      </c>
      <c r="C50" s="21">
        <f>COUNTIF(C5:C46,"=5")</f>
        <v>34</v>
      </c>
      <c r="D50" s="22">
        <f t="shared" ref="D50:F50" si="2">COUNTIF(D5:D46,"=5")</f>
        <v>40</v>
      </c>
      <c r="E50" s="22">
        <f t="shared" si="2"/>
        <v>36</v>
      </c>
      <c r="F50" s="23">
        <f t="shared" si="2"/>
        <v>37</v>
      </c>
      <c r="G50" s="24"/>
      <c r="H50" s="25"/>
    </row>
    <row r="51" spans="1:9" x14ac:dyDescent="0.3">
      <c r="A51" s="20"/>
      <c r="B51" s="84" t="s">
        <v>13</v>
      </c>
      <c r="C51" s="26">
        <f>COUNTIF(C5:C46,"=4")</f>
        <v>7</v>
      </c>
      <c r="D51" s="27">
        <f t="shared" ref="D51:F51" si="3">COUNTIF(D5:D46,"=4")</f>
        <v>2</v>
      </c>
      <c r="E51" s="27">
        <f t="shared" si="3"/>
        <v>5</v>
      </c>
      <c r="F51" s="28">
        <f t="shared" si="3"/>
        <v>3</v>
      </c>
      <c r="G51" s="24"/>
      <c r="H51" s="25"/>
    </row>
    <row r="52" spans="1:9" x14ac:dyDescent="0.3">
      <c r="A52" s="20"/>
      <c r="B52" s="84" t="s">
        <v>14</v>
      </c>
      <c r="C52" s="26">
        <f>COUNTIF(C5:C46,"=3")</f>
        <v>1</v>
      </c>
      <c r="D52" s="27">
        <f t="shared" ref="D52:F52" si="4">COUNTIF(D5:D46,"=3")</f>
        <v>0</v>
      </c>
      <c r="E52" s="27">
        <f t="shared" si="4"/>
        <v>1</v>
      </c>
      <c r="F52" s="28">
        <f t="shared" si="4"/>
        <v>2</v>
      </c>
      <c r="G52" s="24"/>
      <c r="H52" s="25"/>
    </row>
    <row r="53" spans="1:9" x14ac:dyDescent="0.3">
      <c r="A53" s="20"/>
      <c r="B53" s="84" t="s">
        <v>15</v>
      </c>
      <c r="C53" s="26">
        <f>COUNTIF(C5:C46,"=2")</f>
        <v>0</v>
      </c>
      <c r="D53" s="27">
        <f t="shared" ref="D53:F53" si="5">COUNTIF(D5:D46,"=2")</f>
        <v>0</v>
      </c>
      <c r="E53" s="27">
        <f t="shared" si="5"/>
        <v>0</v>
      </c>
      <c r="F53" s="28">
        <f t="shared" si="5"/>
        <v>0</v>
      </c>
      <c r="G53" s="24"/>
      <c r="H53" s="25"/>
    </row>
    <row r="54" spans="1:9" ht="15" thickBot="1" x14ac:dyDescent="0.35">
      <c r="A54" s="29"/>
      <c r="B54" s="88" t="s">
        <v>16</v>
      </c>
      <c r="C54" s="30">
        <f>COUNTIF(C5:C46,"=1")</f>
        <v>0</v>
      </c>
      <c r="D54" s="31">
        <f>COUNTIF(D5:D46,"=1")</f>
        <v>0</v>
      </c>
      <c r="E54" s="31">
        <f>COUNTIF(E5:E46,"=1")</f>
        <v>0</v>
      </c>
      <c r="F54" s="32">
        <f>COUNTIF(F5:F46,"=1")</f>
        <v>0</v>
      </c>
      <c r="G54" s="33"/>
      <c r="H54" s="34"/>
    </row>
    <row r="56" spans="1:9" ht="15" thickBot="1" x14ac:dyDescent="0.35">
      <c r="H56">
        <v>40</v>
      </c>
      <c r="I56" s="36">
        <f>H56/B63</f>
        <v>0.95238095238095233</v>
      </c>
    </row>
    <row r="57" spans="1:9" x14ac:dyDescent="0.3">
      <c r="B57" s="37" t="s">
        <v>17</v>
      </c>
      <c r="C57" s="38">
        <v>38</v>
      </c>
      <c r="D57" s="39">
        <v>0.90480000000000005</v>
      </c>
      <c r="F57" s="37" t="s">
        <v>18</v>
      </c>
      <c r="G57" s="40">
        <f>G64+G65</f>
        <v>0.97619047619047616</v>
      </c>
      <c r="H57">
        <f>B63-H56</f>
        <v>2</v>
      </c>
      <c r="I57" s="36">
        <f>H57/B63</f>
        <v>4.7619047619047616E-2</v>
      </c>
    </row>
    <row r="58" spans="1:9" x14ac:dyDescent="0.3">
      <c r="B58" s="41" t="s">
        <v>19</v>
      </c>
      <c r="C58" s="9">
        <v>4</v>
      </c>
      <c r="D58" s="42">
        <v>9.5200000000000007E-2</v>
      </c>
      <c r="F58" s="41" t="s">
        <v>20</v>
      </c>
      <c r="G58" s="43">
        <f>G66</f>
        <v>2.3809523809523808E-2</v>
      </c>
    </row>
    <row r="59" spans="1:9" ht="15" thickBot="1" x14ac:dyDescent="0.35">
      <c r="B59" s="44" t="s">
        <v>21</v>
      </c>
      <c r="C59" s="45">
        <f>COUNTIF(G5:G46,"=3")</f>
        <v>0</v>
      </c>
      <c r="D59" s="46">
        <v>0</v>
      </c>
      <c r="F59" s="44" t="s">
        <v>22</v>
      </c>
      <c r="G59" s="47">
        <f>G67+G68</f>
        <v>0</v>
      </c>
    </row>
    <row r="61" spans="1:9" ht="15" thickBot="1" x14ac:dyDescent="0.35">
      <c r="G61" t="s">
        <v>23</v>
      </c>
    </row>
    <row r="62" spans="1:9" ht="15" thickBot="1" x14ac:dyDescent="0.35">
      <c r="B62" s="48" t="s">
        <v>24</v>
      </c>
      <c r="F62" s="49" t="s">
        <v>10</v>
      </c>
      <c r="G62" s="50">
        <f>AVERAGE(C48:F48)</f>
        <v>4.8511904761904754</v>
      </c>
    </row>
    <row r="63" spans="1:9" ht="15" thickBot="1" x14ac:dyDescent="0.35">
      <c r="B63" s="51">
        <v>42</v>
      </c>
      <c r="F63" s="52" t="s">
        <v>11</v>
      </c>
      <c r="G63" s="53">
        <f>AVERAGE(C49:F49)</f>
        <v>0.97619047619047628</v>
      </c>
    </row>
    <row r="64" spans="1:9" ht="15" thickBot="1" x14ac:dyDescent="0.35">
      <c r="F64" s="85" t="s">
        <v>12</v>
      </c>
      <c r="G64" s="53">
        <f>AVERAGE(C50:F50)/B63</f>
        <v>0.875</v>
      </c>
    </row>
    <row r="65" spans="3:7" ht="15" thickBot="1" x14ac:dyDescent="0.35">
      <c r="F65" s="85" t="s">
        <v>13</v>
      </c>
      <c r="G65" s="53">
        <f>AVERAGE(C51:F51)/B63</f>
        <v>0.10119047619047619</v>
      </c>
    </row>
    <row r="66" spans="3:7" ht="15" thickBot="1" x14ac:dyDescent="0.35">
      <c r="F66" s="85" t="s">
        <v>14</v>
      </c>
      <c r="G66" s="53">
        <f>AVERAGE(C52:F52)/B63</f>
        <v>2.3809523809523808E-2</v>
      </c>
    </row>
    <row r="67" spans="3:7" ht="15" thickBot="1" x14ac:dyDescent="0.35">
      <c r="F67" s="85" t="s">
        <v>15</v>
      </c>
      <c r="G67" s="53">
        <f>AVERAGE(C53:F53)/B63</f>
        <v>0</v>
      </c>
    </row>
    <row r="68" spans="3:7" ht="15" thickBot="1" x14ac:dyDescent="0.35">
      <c r="F68" s="89" t="s">
        <v>16</v>
      </c>
      <c r="G68" s="54">
        <f>AVERAGE(C54:F54)/B63</f>
        <v>0</v>
      </c>
    </row>
    <row r="70" spans="3:7" ht="15" thickBot="1" x14ac:dyDescent="0.35"/>
    <row r="71" spans="3:7" ht="29.4" thickBot="1" x14ac:dyDescent="0.35">
      <c r="C71" s="55"/>
      <c r="D71" s="56" t="s">
        <v>2</v>
      </c>
      <c r="E71" s="56" t="s">
        <v>3</v>
      </c>
      <c r="F71" s="56" t="s">
        <v>4</v>
      </c>
      <c r="G71" s="57" t="s">
        <v>5</v>
      </c>
    </row>
    <row r="72" spans="3:7" ht="15" thickBot="1" x14ac:dyDescent="0.35">
      <c r="C72" s="49" t="s">
        <v>10</v>
      </c>
      <c r="D72" s="58">
        <f t="shared" ref="D72:G73" si="6">C48</f>
        <v>4.7857142857142856</v>
      </c>
      <c r="E72" s="59">
        <f t="shared" si="6"/>
        <v>4.9523809523809526</v>
      </c>
      <c r="F72" s="59">
        <f t="shared" si="6"/>
        <v>4.833333333333333</v>
      </c>
      <c r="G72" s="60">
        <f t="shared" si="6"/>
        <v>4.833333333333333</v>
      </c>
    </row>
    <row r="73" spans="3:7" ht="15" thickBot="1" x14ac:dyDescent="0.35">
      <c r="C73" s="52" t="s">
        <v>11</v>
      </c>
      <c r="D73" s="61">
        <f t="shared" si="6"/>
        <v>0.97619047619047616</v>
      </c>
      <c r="E73" s="62">
        <f t="shared" si="6"/>
        <v>1</v>
      </c>
      <c r="F73" s="62">
        <f t="shared" si="6"/>
        <v>0.97619047619047616</v>
      </c>
      <c r="G73" s="63">
        <f t="shared" si="6"/>
        <v>0.95238095238095233</v>
      </c>
    </row>
    <row r="74" spans="3:7" x14ac:dyDescent="0.3">
      <c r="C74" s="86" t="s">
        <v>25</v>
      </c>
      <c r="D74" s="64">
        <f>C50/B63</f>
        <v>0.80952380952380953</v>
      </c>
      <c r="E74" s="65">
        <f>D50/B63</f>
        <v>0.95238095238095233</v>
      </c>
      <c r="F74" s="65">
        <f>E50/B63</f>
        <v>0.8571428571428571</v>
      </c>
      <c r="G74" s="66">
        <f>F50/B63</f>
        <v>0.88095238095238093</v>
      </c>
    </row>
    <row r="75" spans="3:7" x14ac:dyDescent="0.3">
      <c r="C75" s="87" t="s">
        <v>26</v>
      </c>
      <c r="D75" s="67">
        <f>C51/B63</f>
        <v>0.16666666666666666</v>
      </c>
      <c r="E75" s="68">
        <f>D51/B63</f>
        <v>4.7619047619047616E-2</v>
      </c>
      <c r="F75" s="68">
        <f>E51/B63</f>
        <v>0.11904761904761904</v>
      </c>
      <c r="G75" s="69">
        <f>F51/B63</f>
        <v>7.1428571428571425E-2</v>
      </c>
    </row>
    <row r="76" spans="3:7" x14ac:dyDescent="0.3">
      <c r="C76" s="87" t="s">
        <v>27</v>
      </c>
      <c r="D76" s="67">
        <f>C52/B63</f>
        <v>2.3809523809523808E-2</v>
      </c>
      <c r="E76" s="68">
        <f>D52/B63</f>
        <v>0</v>
      </c>
      <c r="F76" s="68">
        <f>E52/B63</f>
        <v>2.3809523809523808E-2</v>
      </c>
      <c r="G76" s="69">
        <f>F52/B63</f>
        <v>4.7619047619047616E-2</v>
      </c>
    </row>
    <row r="77" spans="3:7" x14ac:dyDescent="0.3">
      <c r="C77" s="87" t="s">
        <v>28</v>
      </c>
      <c r="D77" s="67">
        <f>C53/B63</f>
        <v>0</v>
      </c>
      <c r="E77" s="68">
        <f>D53/B63</f>
        <v>0</v>
      </c>
      <c r="F77" s="68">
        <f>E53/B63</f>
        <v>0</v>
      </c>
      <c r="G77" s="69">
        <f>F53/B63</f>
        <v>0</v>
      </c>
    </row>
    <row r="78" spans="3:7" ht="15" thickBot="1" x14ac:dyDescent="0.35">
      <c r="C78" s="90" t="s">
        <v>29</v>
      </c>
      <c r="D78" s="70">
        <f>C54/B63</f>
        <v>0</v>
      </c>
      <c r="E78" s="71">
        <f>D54/B63</f>
        <v>0</v>
      </c>
      <c r="F78" s="71">
        <f>E54/B63</f>
        <v>0</v>
      </c>
      <c r="G78" s="72">
        <f>F54/B63</f>
        <v>0</v>
      </c>
    </row>
    <row r="79" spans="3:7" x14ac:dyDescent="0.3">
      <c r="C79" s="37" t="s">
        <v>18</v>
      </c>
      <c r="D79" s="73">
        <f>D74+D75</f>
        <v>0.97619047619047616</v>
      </c>
      <c r="E79" s="73">
        <f t="shared" ref="E79:G79" si="7">E74+E75</f>
        <v>1</v>
      </c>
      <c r="F79" s="73">
        <f>F74+F75</f>
        <v>0.97619047619047616</v>
      </c>
      <c r="G79" s="40">
        <f t="shared" si="7"/>
        <v>0.95238095238095233</v>
      </c>
    </row>
    <row r="80" spans="3:7" x14ac:dyDescent="0.3">
      <c r="C80" s="41" t="s">
        <v>20</v>
      </c>
      <c r="D80" s="74">
        <f>D76</f>
        <v>2.3809523809523808E-2</v>
      </c>
      <c r="E80" s="74">
        <f t="shared" ref="E80:G80" si="8">E76</f>
        <v>0</v>
      </c>
      <c r="F80" s="74">
        <f t="shared" si="8"/>
        <v>2.3809523809523808E-2</v>
      </c>
      <c r="G80" s="43">
        <f t="shared" si="8"/>
        <v>4.7619047619047616E-2</v>
      </c>
    </row>
    <row r="81" spans="3:7" ht="15" thickBot="1" x14ac:dyDescent="0.35">
      <c r="C81" s="44" t="s">
        <v>22</v>
      </c>
      <c r="D81" s="75">
        <f>D77+D78</f>
        <v>0</v>
      </c>
      <c r="E81" s="75">
        <f t="shared" ref="E81:G81" si="9">E77+E78</f>
        <v>0</v>
      </c>
      <c r="F81" s="75">
        <f t="shared" si="9"/>
        <v>0</v>
      </c>
      <c r="G81" s="47">
        <f t="shared" si="9"/>
        <v>0</v>
      </c>
    </row>
  </sheetData>
  <mergeCells count="2">
    <mergeCell ref="A1:H1"/>
    <mergeCell ref="A2:H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satisfacción familias Residencia San Ildefonso 2023</dc:title>
  <dc:creator/>
  <cp:lastModifiedBy/>
  <dcterms:created xsi:type="dcterms:W3CDTF">2024-05-30T06:58:50Z</dcterms:created>
  <dcterms:modified xsi:type="dcterms:W3CDTF">2024-05-30T06:59:07Z</dcterms:modified>
</cp:coreProperties>
</file>